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<sst xmlns="http://schemas.openxmlformats.org/spreadsheetml/2006/main" count="126" uniqueCount="65">
  <si>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</si>
  <si>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</si>
  <si>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</si>
  <si>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</si>
  <si>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</si>
  <si>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</si>
  <si>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</si>
  <si>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</si>
  <si>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</si>
  <si>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</si>
  <si>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</si>
  <si>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</si>
  <si>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</si>
  <si>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</si>
  <si>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</si>
  <si>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</si>
  <si>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</si>
  <si>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</si>
  <si>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</si>
  <si>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</si>
  <si>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</si>
  <si>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</si>
  <si>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</si>
  <si>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</si>
  <si>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</si>
  <si>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</si>
  <si>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</si>
  <si>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</si>
  <si>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</si>
  <si>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</si>
  <si>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</si>
  <si>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</si>
  <si>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</si>
  <si>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</si>
  <si>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</si>
  <si>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</si>
  <si>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</si>
  <si>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</si>
  <si>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</si>
  <si>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</si>
  <si>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</si>
  <si>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</si>
  <si>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</si>
  <si>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</si>
  <si>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</si>
  <si>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</si>
  <si>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</si>
  <si>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</si>
  <si>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</si>
  <si>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</si>
  <si>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</si>
  <si>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</si>
  <si>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</si>
  <si>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</si>
  <si>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</si>
  <si>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</si>
  <si>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</si>
  <si>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</si>
  <si>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</si>
  <si>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</si>
  <si>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 Providing and fixing fly proof stainless steel grade 304 wire gauge, to
windows and clerestory windows using wire gauge with average width
of aperture 1.4 mm in both directions with wire of dia. 0.50 mm all
complete.
 With 2nd class teak wood beading 62X19 mm  (9.135.1)</t>
  </si>
  <si>
    <t xml:space="preserve"> Painting with synthetic enamel paint of approved brand and
manufacture to give an even shade :
  Two or more coats on new work (13.61.1)</t>
  </si>
  <si>
    <t>Sqm</t>
  </si>
  <si>
    <t>Name of Work: Providing and fixing of fly proof stainless steel grade 304 wire gauge for window net in Vivekanand Hostel, IIT (BHU).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</si>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</sst>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right/>
      <top style="thin"/>
      <bottom style="dotted"/>
    </border>
    <border>
      <left/>
      <right style="thin"/>
      <top style="thin"/>
      <bottom style="dotted"/>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0" fillId="0" borderId="23" xfId="0" applyBorder="1" applyAlignment="1">
      <alignment horizontal="left" vertical="top" wrapText="1"/>
    </xf>
    <xf numFmtId="0" fontId="0" fillId="0" borderId="24" xfId="0" applyBorder="1" applyAlignment="1">
      <alignment horizontal="left" vertical="top" wrapText="1"/>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
  <sheetViews>
    <sheetView showGridLines="0" zoomScale="70" zoomScaleNormal="70" zoomScalePageLayoutView="0" workbookViewId="0" topLeftCell="A1">
      <selection activeCell="BG14" sqref="BG1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51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63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49</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53</v>
      </c>
      <c r="IC13" s="38" t="s">
        <v>34</v>
      </c>
      <c r="IE13" s="39"/>
      <c r="IF13" s="39" t="s">
        <v>35</v>
      </c>
      <c r="IG13" s="39" t="s">
        <v>36</v>
      </c>
      <c r="IH13" s="39">
        <v>10</v>
      </c>
      <c r="II13" s="39" t="s">
        <v>37</v>
      </c>
    </row>
    <row r="14" spans="1:243" s="38" customFormat="1" ht="84" customHeight="1">
      <c r="A14" s="22">
        <v>1</v>
      </c>
      <c r="B14" s="82" t="s">
        <v>60</v>
      </c>
      <c r="C14" s="83"/>
      <c r="D14" s="74">
        <v>555</v>
      </c>
      <c r="E14" s="75" t="s">
        <v>62</v>
      </c>
      <c r="F14" s="74">
        <v>1353.6</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751248</v>
      </c>
      <c r="BB14" s="48">
        <f>BA14+SUM(N14:AZ14)</f>
        <v>751248</v>
      </c>
      <c r="BC14" s="37" t="str">
        <f>SpellNumber(L14,BB14)</f>
        <v>INR  Seven Lakh Fifty One Thousand Two Hundred &amp; Forty Eight  Only</v>
      </c>
      <c r="IA14" s="38">
        <v>1</v>
      </c>
      <c r="IB14" s="73" t="s">
        <v>58</v>
      </c>
      <c r="IC14" s="38" t="s">
        <v>38</v>
      </c>
      <c r="ID14" s="38">
        <v>1446</v>
      </c>
      <c r="IE14" s="39" t="s">
        <v>54</v>
      </c>
      <c r="IF14" s="39" t="s">
        <v>42</v>
      </c>
      <c r="IG14" s="39" t="s">
        <v>36</v>
      </c>
      <c r="IH14" s="39">
        <v>123.223</v>
      </c>
      <c r="II14" s="39" t="s">
        <v>39</v>
      </c>
    </row>
    <row r="15" spans="1:243" s="38" customFormat="1" ht="51.75" customHeight="1">
      <c r="A15" s="22">
        <v>2</v>
      </c>
      <c r="B15" s="82" t="s">
        <v>61</v>
      </c>
      <c r="C15" s="83"/>
      <c r="D15" s="74">
        <v>163</v>
      </c>
      <c r="E15" s="75" t="s">
        <v>62</v>
      </c>
      <c r="F15" s="74">
        <v>121.55</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19812.65</v>
      </c>
      <c r="BB15" s="48">
        <f>BA15+SUM(N15:AZ15)</f>
        <v>19812.65</v>
      </c>
      <c r="BC15" s="37" t="str">
        <f>SpellNumber(L15,BB15)</f>
        <v>INR  Nineteen Thousand Eight Hundred &amp; Twelve  and Paise Sixty Five Only</v>
      </c>
      <c r="IA15" s="38">
        <v>2</v>
      </c>
      <c r="IB15" s="73" t="s">
        <v>59</v>
      </c>
      <c r="IC15" s="38" t="s">
        <v>43</v>
      </c>
      <c r="ID15" s="38">
        <v>482</v>
      </c>
      <c r="IE15" s="39" t="s">
        <v>54</v>
      </c>
      <c r="IF15" s="39" t="s">
        <v>44</v>
      </c>
      <c r="IG15" s="39" t="s">
        <v>45</v>
      </c>
      <c r="IH15" s="39">
        <v>213</v>
      </c>
      <c r="II15" s="39" t="s">
        <v>39</v>
      </c>
    </row>
    <row r="16" spans="1:243" s="38" customFormat="1" ht="48" customHeight="1">
      <c r="A16" s="49" t="s">
        <v>55</v>
      </c>
      <c r="B16" s="50"/>
      <c r="C16" s="51"/>
      <c r="D16" s="52"/>
      <c r="E16" s="52"/>
      <c r="F16" s="52"/>
      <c r="G16" s="52"/>
      <c r="H16" s="53"/>
      <c r="I16" s="53"/>
      <c r="J16" s="53"/>
      <c r="K16" s="53"/>
      <c r="L16" s="54"/>
      <c r="BA16" s="55">
        <f>SUM(BA13:BA15)</f>
        <v>771060.65</v>
      </c>
      <c r="BB16" s="56">
        <f>SUM(BB13:BB15)</f>
        <v>771060.65</v>
      </c>
      <c r="BC16" s="37" t="str">
        <f>SpellNumber($E$2,BB16)</f>
        <v>INR  Seven Lakh Seventy One Thousand  &amp;Sixty  and Paise Sixty Five Only</v>
      </c>
      <c r="IE16" s="39">
        <v>4</v>
      </c>
      <c r="IF16" s="39" t="s">
        <v>44</v>
      </c>
      <c r="IG16" s="39" t="s">
        <v>46</v>
      </c>
      <c r="IH16" s="39">
        <v>10</v>
      </c>
      <c r="II16" s="39" t="s">
        <v>39</v>
      </c>
    </row>
    <row r="17" spans="1:243" s="65" customFormat="1" ht="18">
      <c r="A17" s="50" t="s">
        <v>56</v>
      </c>
      <c r="B17" s="57"/>
      <c r="C17" s="58"/>
      <c r="D17" s="59"/>
      <c r="E17" s="71" t="s">
        <v>48</v>
      </c>
      <c r="F17" s="72"/>
      <c r="G17" s="60"/>
      <c r="H17" s="61"/>
      <c r="I17" s="61"/>
      <c r="J17" s="61"/>
      <c r="K17" s="62"/>
      <c r="L17" s="63"/>
      <c r="M17" s="64"/>
      <c r="O17" s="38"/>
      <c r="P17" s="38"/>
      <c r="Q17" s="38"/>
      <c r="R17" s="38"/>
      <c r="S17" s="38"/>
      <c r="BA17" s="66">
        <f>IF(ISBLANK(F17),0,IF(E17="Excess (+)",ROUND(BA16+(BA16*F17),2),IF(E17="Less (-)",ROUND(BA16+(BA16*F17*(-1)),2),IF(E17="At Par",BA16,0))))</f>
        <v>0</v>
      </c>
      <c r="BB17" s="67">
        <f>ROUND(BA17,0)</f>
        <v>0</v>
      </c>
      <c r="BC17" s="37" t="str">
        <f>SpellNumber($E$2,BB17)</f>
        <v>INR Zero Only</v>
      </c>
      <c r="IE17" s="68"/>
      <c r="IF17" s="68"/>
      <c r="IG17" s="68"/>
      <c r="IH17" s="68"/>
      <c r="II17" s="68"/>
    </row>
    <row r="18" spans="1:243" s="65" customFormat="1" ht="18">
      <c r="A18" s="49" t="s">
        <v>57</v>
      </c>
      <c r="B18" s="49"/>
      <c r="C18" s="77" t="str">
        <f>SpellNumber($E$2,BB17)</f>
        <v>INR Zero Only</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IE18" s="68"/>
      <c r="IF18" s="68"/>
      <c r="IG18" s="68"/>
      <c r="IH18" s="68"/>
      <c r="II18" s="68"/>
    </row>
    <row r="19" ht="15"/>
    <row r="20" ht="15"/>
  </sheetData>
  <sheetProtection password="EEC8" sheet="1"/>
  <mergeCells count="10">
    <mergeCell ref="A9:BC9"/>
    <mergeCell ref="C18:BC18"/>
    <mergeCell ref="A1:L1"/>
    <mergeCell ref="A4:BC4"/>
    <mergeCell ref="A5:BC5"/>
    <mergeCell ref="A6:BC6"/>
    <mergeCell ref="A7:BC7"/>
    <mergeCell ref="B8:BC8"/>
    <mergeCell ref="B14:C14"/>
    <mergeCell ref="B15:C15"/>
  </mergeCells>
  <dataValidations count="19">
    <dataValidation type="list" allowBlank="1" showErrorMessage="1" sqref="E1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list" allowBlank="1" showErrorMessage="1" sqref="K13:K15">
      <formula1>"Partial Conversion,Full Conversion"</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L13:L15">
      <formula1>"INR"</formula1>
    </dataValidation>
    <dataValidation type="decimal" allowBlank="1" showErrorMessage="1" errorTitle="Invalid Entry" error="Only Numeric Values are allowed. " sqref="A13:A1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47</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2022-09-23T09:53:04Z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