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1600" windowHeight="9732" tabRatio="882"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<sst xmlns="http://schemas.openxmlformats.org/spreadsheetml/2006/main" count="114" uniqueCount="57">
  <si>
    <t>BoQ_Ver3.1</t>
  </si>
  <si>
    <t>Item Wise</t>
  </si>
  <si>
    <t>Normal</t>
  </si>
  <si>
    <t>INR Only</t>
  </si>
  <si>
    <t>INR</t>
  </si>
  <si>
    <t>Select, Excess (+), 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</si>
  <si>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</si>
  <si>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</si>
  <si>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</si>
  <si>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</si>
  <si>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</si>
  <si>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</si>
  <si>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</si>
  <si>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</si>
  <si>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</si>
  <si>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</si>
  <si>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</si>
  <si>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</si>
  <si>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</si>
  <si>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</si>
  <si>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</si>
  <si>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</si>
  <si>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</si>
  <si>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</si>
  <si>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</si>
  <si>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</si>
  <si>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</si>
  <si>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</si>
  <si>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</si>
  <si>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</si>
  <si>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</si>
  <si>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</si>
  <si>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</si>
  <si>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</si>
  <si>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</si>
  <si>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</si>
  <si>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</si>
  <si>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</si>
  <si>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</si>
  <si>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Name of the Bidder/ Bidding Firm / Company :</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</si>
  <si>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</si>
  <si>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</si>
  <si>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Other Taxes If any
in
</t>
    </r>
    <r>
      <rPr>
        <b/>
        <sz val="11"/>
        <color indexed="10"/>
        <rFont val="Arial"/>
        <family val="2"/>
      </rPr>
      <t>Rs.      P</t>
    </r>
  </si>
  <si>
    <r>
      <t xml:space="preserve">IIIrd Party  Inspection Charges @0.34%+Service Tax
in
</t>
    </r>
    <r>
      <rPr>
        <b/>
        <sz val="11"/>
        <color indexed="10"/>
        <rFont val="Arial"/>
        <family val="2"/>
      </rPr>
      <t>Rs.      P</t>
    </r>
  </si>
  <si>
    <r>
      <t xml:space="preserve">Less for Cenvat Credit,if any respect of Supplies Under full Excise Duty Category 
in
</t>
    </r>
    <r>
      <rPr>
        <b/>
        <sz val="11"/>
        <color indexed="10"/>
        <rFont val="Arial"/>
        <family val="2"/>
      </rPr>
      <t>Rs.      P</t>
    </r>
  </si>
  <si>
    <r>
      <t xml:space="preserve">TOTAL AMOUNT  Without Taxes
in
</t>
    </r>
    <r>
      <rPr>
        <b/>
        <sz val="11"/>
        <color indexed="10"/>
        <rFont val="Arial"/>
        <family val="2"/>
      </rPr>
      <t>Rs.      P</t>
    </r>
  </si>
  <si>
    <r>
      <t xml:space="preserve">TOTAL AMOUNT  With Taxes
in
</t>
    </r>
    <r>
      <rPr>
        <b/>
        <sz val="11"/>
        <color indexed="10"/>
        <rFont val="Arial"/>
        <family val="2"/>
      </rPr>
      <t>Rs.      P</t>
    </r>
  </si>
  <si>
    <r>
      <t xml:space="preserve">GST Amount
in
</t>
    </r>
    <r>
      <rPr>
        <b/>
        <sz val="11"/>
        <color indexed="10"/>
        <rFont val="Arial"/>
        <family val="2"/>
      </rPr>
      <t>Rs.      P</t>
    </r>
  </si>
  <si>
    <t xml:space="preserve">GST Percentage </t>
  </si>
  <si>
    <t>Item for  Supply</t>
  </si>
  <si>
    <r>
      <t xml:space="preserve">Freight Charges (Unloading &amp; Stacking), if Any
in
</t>
    </r>
    <r>
      <rPr>
        <b/>
        <sz val="11"/>
        <color indexed="10"/>
        <rFont val="Arial"/>
        <family val="2"/>
      </rPr>
      <t>Rs.      P</t>
    </r>
  </si>
  <si>
    <r>
      <t xml:space="preserve">Any Other Taxes/Duties/Levies, if Any
in
</t>
    </r>
    <r>
      <rPr>
        <b/>
        <sz val="11"/>
        <color indexed="10"/>
        <rFont val="Arial"/>
        <family val="2"/>
      </rPr>
      <t>Rs.      P</t>
    </r>
  </si>
  <si>
    <t>1. Carbon dioxide High Pressure Mass Flow Controller   (As per Technical specification given in Annexure-1)</t>
  </si>
  <si>
    <t>Tender Inviting Authority: Prof. V. L. Yadav, Head of Deptt.,  Dept. of Chemical Engh. &amp; Tech., IIT(BHU) Varanasi</t>
  </si>
  <si>
    <r>
      <rPr>
        <b/>
        <sz val="14"/>
        <color indexed="8"/>
        <rFont val="Times New Roman"/>
        <family val="1"/>
      </rPr>
      <t xml:space="preserve">Impedance Tube Apparatus
  </t>
    </r>
    <r>
      <rPr>
        <sz val="14"/>
        <color indexed="8"/>
        <rFont val="Times New Roman"/>
        <family val="1"/>
      </rPr>
      <t xml:space="preserve"> (As per Technical specification given in Annexure-1)</t>
    </r>
  </si>
  <si>
    <t xml:space="preserve">Name of Work: Supply of Impedance Tube Apparatus at IIT(BHU), Varanasi
</t>
  </si>
  <si>
    <t>Contract No:  IIT(BHU)/CHE/2022-23/TD/79 dated 06.09.2022</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</si>
</sst>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quot;Yes&quot;;&quot;Yes&quot;;&quot;No&quot;"/>
    <numFmt numFmtId="167" formatCode="&quot;True&quot;;&quot;True&quot;;&quot;False&quot;"/>
    <numFmt numFmtId="168" formatCode="&quot;On&quot;;&quot;On&quot;;&quot;Off&quot;"/>
    <numFmt numFmtId="169" formatCode="[$€-2]\ #,##0.00_);[Red]\([$€-2]\ #,##0.00\)"/>
    <numFmt numFmtId="170" formatCode="0.0"/>
  </numFmts>
  <fonts count="61">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4"/>
      <color indexed="8"/>
      <name val="Times New Roman"/>
      <family val="1"/>
    </font>
    <font>
      <b/>
      <sz val="14"/>
      <color indexed="8"/>
      <name val="Times New Roman"/>
      <family val="1"/>
    </font>
    <font>
      <b/>
      <sz val="14"/>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rgb="FFCCFFFF"/>
        <bgColor indexed="64"/>
      </patternFill>
    </fill>
    <fill>
      <patternFill patternType="solid">
        <fgColor indexed="2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style="thin">
        <color indexed="8"/>
      </left>
      <right style="thin">
        <color indexed="8"/>
      </right>
      <top style="thin">
        <color indexed="8"/>
      </top>
      <bottom style="thin"/>
    </border>
    <border>
      <left>
        <color indexed="63"/>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90">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14" fillId="0" borderId="13" xfId="59" applyNumberFormat="1" applyFont="1" applyFill="1" applyBorder="1" applyAlignment="1">
      <alignment horizontal="left" wrapText="1" readingOrder="1"/>
      <protection/>
    </xf>
    <xf numFmtId="164" fontId="4" fillId="0" borderId="13" xfId="59" applyNumberFormat="1" applyFont="1" applyFill="1" applyBorder="1" applyAlignment="1">
      <alignment vertical="top"/>
      <protection/>
    </xf>
    <xf numFmtId="0" fontId="4" fillId="0" borderId="13" xfId="55" applyNumberFormat="1" applyFont="1" applyFill="1" applyBorder="1" applyAlignment="1">
      <alignment horizontal="left" vertical="top"/>
      <protection/>
    </xf>
    <xf numFmtId="0" fontId="7" fillId="0" borderId="13" xfId="55" applyNumberFormat="1" applyFont="1" applyFill="1" applyBorder="1" applyAlignment="1" applyProtection="1">
      <alignment horizontal="right" vertical="top"/>
      <protection/>
    </xf>
    <xf numFmtId="0" fontId="4" fillId="0" borderId="13" xfId="59" applyNumberFormat="1" applyFont="1" applyFill="1" applyBorder="1" applyAlignment="1">
      <alignment vertical="top"/>
      <protection/>
    </xf>
    <xf numFmtId="0" fontId="4" fillId="0" borderId="13" xfId="55" applyNumberFormat="1" applyFont="1" applyFill="1" applyBorder="1" applyAlignment="1">
      <alignment vertical="top"/>
      <protection/>
    </xf>
    <xf numFmtId="0" fontId="7" fillId="0" borderId="13" xfId="55" applyNumberFormat="1" applyFont="1" applyFill="1" applyBorder="1" applyAlignment="1" applyProtection="1">
      <alignment horizontal="left" vertical="top"/>
      <protection locked="0"/>
    </xf>
    <xf numFmtId="0" fontId="4" fillId="0" borderId="13" xfId="55" applyNumberFormat="1" applyFont="1" applyFill="1" applyBorder="1" applyAlignment="1" applyProtection="1">
      <alignment vertical="top"/>
      <protection/>
    </xf>
    <xf numFmtId="0" fontId="7" fillId="0" borderId="14" xfId="55" applyNumberFormat="1" applyFont="1" applyFill="1" applyBorder="1" applyAlignment="1" applyProtection="1">
      <alignment horizontal="right" vertical="top"/>
      <protection locked="0"/>
    </xf>
    <xf numFmtId="0" fontId="7" fillId="0" borderId="15" xfId="55" applyNumberFormat="1" applyFont="1" applyFill="1" applyBorder="1" applyAlignment="1" applyProtection="1">
      <alignment horizontal="center" vertical="top" wrapText="1"/>
      <protection/>
    </xf>
    <xf numFmtId="0" fontId="7" fillId="0" borderId="15" xfId="55" applyNumberFormat="1" applyFont="1" applyFill="1" applyBorder="1" applyAlignment="1">
      <alignment horizontal="center" vertical="top" wrapText="1"/>
      <protection/>
    </xf>
    <xf numFmtId="164" fontId="7" fillId="0" borderId="16" xfId="59" applyNumberFormat="1" applyFont="1" applyFill="1" applyBorder="1" applyAlignment="1">
      <alignment horizontal="right" vertical="top"/>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2" fontId="4" fillId="0" borderId="13" xfId="59" applyNumberFormat="1" applyFont="1" applyFill="1" applyBorder="1" applyAlignment="1">
      <alignment vertical="top"/>
      <protection/>
    </xf>
    <xf numFmtId="2" fontId="7" fillId="0" borderId="13" xfId="55" applyNumberFormat="1" applyFont="1" applyFill="1" applyBorder="1" applyAlignment="1" applyProtection="1">
      <alignment horizontal="right" vertical="top"/>
      <protection locked="0"/>
    </xf>
    <xf numFmtId="2" fontId="7" fillId="0" borderId="13" xfId="55" applyNumberFormat="1" applyFont="1" applyFill="1" applyBorder="1" applyAlignment="1" applyProtection="1">
      <alignment horizontal="right" vertical="top"/>
      <protection/>
    </xf>
    <xf numFmtId="2" fontId="4" fillId="0" borderId="13" xfId="55" applyNumberFormat="1" applyFont="1" applyFill="1" applyBorder="1" applyAlignment="1">
      <alignment vertical="top"/>
      <protection/>
    </xf>
    <xf numFmtId="2" fontId="7" fillId="0" borderId="13" xfId="55" applyNumberFormat="1" applyFont="1" applyFill="1" applyBorder="1" applyAlignment="1" applyProtection="1">
      <alignment horizontal="left" vertical="top"/>
      <protection locked="0"/>
    </xf>
    <xf numFmtId="2" fontId="7" fillId="0" borderId="11"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lignment horizontal="center" vertical="top" wrapText="1"/>
      <protection/>
    </xf>
    <xf numFmtId="2" fontId="7" fillId="0" borderId="16" xfId="59" applyNumberFormat="1" applyFont="1" applyFill="1" applyBorder="1" applyAlignment="1">
      <alignment horizontal="right" vertical="top"/>
      <protection/>
    </xf>
    <xf numFmtId="2" fontId="7" fillId="0" borderId="16" xfId="57" applyNumberFormat="1" applyFont="1" applyFill="1" applyBorder="1" applyAlignment="1">
      <alignment horizontal="righ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7" xfId="59" applyNumberFormat="1" applyFont="1" applyFill="1" applyBorder="1" applyAlignment="1">
      <alignment vertical="top"/>
      <protection/>
    </xf>
    <xf numFmtId="0" fontId="15"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5" fillId="0" borderId="13" xfId="59" applyNumberFormat="1" applyFont="1" applyFill="1" applyBorder="1" applyAlignment="1">
      <alignment vertical="top"/>
      <protection/>
    </xf>
    <xf numFmtId="0" fontId="7" fillId="0" borderId="18" xfId="59" applyNumberFormat="1" applyFont="1" applyFill="1" applyBorder="1" applyAlignment="1">
      <alignment horizontal="left" vertical="top"/>
      <protection/>
    </xf>
    <xf numFmtId="0" fontId="16" fillId="0" borderId="12" xfId="55" applyNumberFormat="1" applyFont="1" applyFill="1" applyBorder="1" applyAlignment="1" applyProtection="1">
      <alignment vertical="top"/>
      <protection/>
    </xf>
    <xf numFmtId="0" fontId="17" fillId="0" borderId="11" xfId="59" applyNumberFormat="1" applyFont="1" applyFill="1" applyBorder="1" applyAlignment="1" applyProtection="1">
      <alignment vertical="center" wrapText="1"/>
      <protection locked="0"/>
    </xf>
    <xf numFmtId="0" fontId="16"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7"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20" fillId="0" borderId="19" xfId="59" applyNumberFormat="1" applyFont="1" applyFill="1" applyBorder="1" applyAlignment="1">
      <alignment horizontal="right" vertical="top"/>
      <protection/>
    </xf>
    <xf numFmtId="0" fontId="15" fillId="0" borderId="20"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2" fontId="7" fillId="35" borderId="14" xfId="55" applyNumberFormat="1" applyFont="1" applyFill="1" applyBorder="1" applyAlignment="1" applyProtection="1">
      <alignment horizontal="right" vertical="top"/>
      <protection locked="0"/>
    </xf>
    <xf numFmtId="0" fontId="18" fillId="35" borderId="11" xfId="59" applyNumberFormat="1" applyFont="1" applyFill="1" applyBorder="1" applyAlignment="1" applyProtection="1">
      <alignment vertical="center" wrapText="1"/>
      <protection locked="0"/>
    </xf>
    <xf numFmtId="0" fontId="19" fillId="35" borderId="11" xfId="65" applyNumberFormat="1" applyFont="1" applyFill="1" applyBorder="1" applyAlignment="1" applyProtection="1">
      <alignment horizontal="center" vertical="center"/>
      <protection/>
    </xf>
    <xf numFmtId="0" fontId="7" fillId="0" borderId="21" xfId="59" applyNumberFormat="1" applyFont="1" applyFill="1" applyBorder="1" applyAlignment="1">
      <alignment horizontal="left" vertical="top"/>
      <protection/>
    </xf>
    <xf numFmtId="1" fontId="4" fillId="0" borderId="13" xfId="59" applyNumberFormat="1" applyFont="1" applyFill="1" applyBorder="1" applyAlignment="1">
      <alignment horizontal="center" vertical="center"/>
      <protection/>
    </xf>
    <xf numFmtId="0" fontId="14" fillId="0" borderId="13" xfId="59" applyNumberFormat="1" applyFont="1" applyFill="1" applyBorder="1" applyAlignment="1">
      <alignment horizontal="center" wrapText="1" readingOrder="1"/>
      <protection/>
    </xf>
    <xf numFmtId="0" fontId="4" fillId="0" borderId="0" xfId="55" applyNumberFormat="1" applyFont="1" applyFill="1" applyAlignment="1">
      <alignment vertical="top" wrapText="1"/>
      <protection/>
    </xf>
    <xf numFmtId="0" fontId="24" fillId="0" borderId="22" xfId="0" applyFont="1" applyFill="1" applyBorder="1" applyAlignment="1">
      <alignment horizontal="left" vertical="center" wrapText="1"/>
    </xf>
    <xf numFmtId="2" fontId="7" fillId="36" borderId="13" xfId="55" applyNumberFormat="1" applyFont="1" applyFill="1" applyBorder="1" applyAlignment="1" applyProtection="1">
      <alignment horizontal="right" vertical="top"/>
      <protection locked="0"/>
    </xf>
    <xf numFmtId="2" fontId="7" fillId="36" borderId="22" xfId="55" applyNumberFormat="1" applyFont="1" applyFill="1" applyBorder="1" applyAlignment="1" applyProtection="1">
      <alignment horizontal="center" vertical="top" wrapText="1"/>
      <protection locked="0"/>
    </xf>
    <xf numFmtId="0" fontId="26" fillId="0" borderId="13" xfId="59" applyNumberFormat="1" applyFont="1" applyFill="1" applyBorder="1" applyAlignment="1">
      <alignment horizontal="center" vertical="center" wrapText="1"/>
      <protection/>
    </xf>
    <xf numFmtId="0" fontId="11" fillId="0" borderId="13" xfId="55" applyNumberFormat="1" applyFont="1" applyFill="1" applyBorder="1" applyAlignment="1">
      <alignment horizontal="center" vertical="center" wrapText="1"/>
      <protection/>
    </xf>
    <xf numFmtId="0" fontId="15"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23" xfId="55" applyNumberFormat="1" applyFont="1" applyFill="1" applyBorder="1" applyAlignment="1" applyProtection="1">
      <alignment horizontal="center" wrapText="1"/>
      <protection locked="0"/>
    </xf>
    <xf numFmtId="0" fontId="7" fillId="37" borderId="13" xfId="59" applyNumberFormat="1" applyFont="1" applyFill="1" applyBorder="1" applyAlignment="1" applyProtection="1">
      <alignment horizontal="left"/>
      <protection locked="0"/>
    </xf>
    <xf numFmtId="0" fontId="23"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2162175</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New%20Tender-2019\CTM-Pharma\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New%20Tender-2019\CTM-Pharma\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New%20Tender-2019\CTM-Pharma\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7"/>
  <sheetViews>
    <sheetView showGridLines="0" zoomScale="71" zoomScaleNormal="71" zoomScalePageLayoutView="0" workbookViewId="0" topLeftCell="A1">
      <selection activeCell="B14" sqref="B14"/>
    </sheetView>
  </sheetViews>
  <sheetFormatPr defaultColWidth="9.140625" defaultRowHeight="15"/>
  <cols>
    <col min="1" max="1" width="14.28125" style="1" customWidth="1"/>
    <col min="2" max="2" width="64.8515625" style="1" customWidth="1"/>
    <col min="3" max="3" width="13.57421875" style="1" hidden="1" customWidth="1"/>
    <col min="4" max="4" width="12.421875" style="1" customWidth="1"/>
    <col min="5" max="5" width="9.57421875" style="1" hidden="1" customWidth="1"/>
    <col min="6" max="6" width="13.140625" style="1" hidden="1" customWidth="1"/>
    <col min="7" max="12" width="9.140625" style="1" hidden="1" customWidth="1"/>
    <col min="13" max="13" width="19.421875" style="1" customWidth="1"/>
    <col min="14" max="14" width="15.140625" style="2" customWidth="1"/>
    <col min="15" max="15" width="17.8515625" style="1" customWidth="1"/>
    <col min="16" max="16" width="18.8515625" style="1" customWidth="1"/>
    <col min="17" max="17" width="19.00390625" style="1" customWidth="1"/>
    <col min="18" max="18" width="12.28125" style="1" hidden="1" customWidth="1"/>
    <col min="19" max="19" width="12.8515625" style="1" hidden="1" customWidth="1"/>
    <col min="20" max="20" width="18.140625" style="1" hidden="1" customWidth="1"/>
    <col min="21" max="52" width="0" style="1" hidden="1" customWidth="1"/>
    <col min="53" max="53" width="21.140625" style="1" customWidth="1"/>
    <col min="54" max="54" width="19.421875" style="1" customWidth="1"/>
    <col min="55" max="55" width="50.140625" style="1" customWidth="1"/>
    <col min="56" max="234" width="9.140625" style="1" customWidth="1"/>
    <col min="235" max="238" width="0" style="1" hidden="1" customWidth="1"/>
    <col min="239" max="243" width="0" style="3" hidden="1" customWidth="1"/>
    <col min="244" max="16384" width="9.140625" style="1" customWidth="1"/>
  </cols>
  <sheetData>
    <row r="1" spans="1:243" s="4" customFormat="1" ht="30" customHeight="1">
      <c r="A1" s="84" t="str">
        <f>B2&amp;" BoQ"</f>
        <v>Item Wise BoQ</v>
      </c>
      <c r="B1" s="84"/>
      <c r="C1" s="84"/>
      <c r="D1" s="84"/>
      <c r="E1" s="84"/>
      <c r="F1" s="84"/>
      <c r="G1" s="84"/>
      <c r="H1" s="84"/>
      <c r="I1" s="84"/>
      <c r="J1" s="84"/>
      <c r="K1" s="84"/>
      <c r="L1" s="84"/>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IE3" s="6"/>
      <c r="IF3" s="6"/>
      <c r="IG3" s="6"/>
      <c r="IH3" s="6"/>
      <c r="II3" s="6"/>
    </row>
    <row r="4" spans="1:243" s="9" customFormat="1" ht="30" customHeight="1">
      <c r="A4" s="85" t="s">
        <v>53</v>
      </c>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IE4" s="10"/>
      <c r="IF4" s="10"/>
      <c r="IG4" s="10"/>
      <c r="IH4" s="10"/>
      <c r="II4" s="10"/>
    </row>
    <row r="5" spans="1:243" s="9" customFormat="1" ht="30" customHeight="1">
      <c r="A5" s="85" t="s">
        <v>55</v>
      </c>
      <c r="B5" s="85"/>
      <c r="C5" s="85"/>
      <c r="D5" s="85"/>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IE5" s="10"/>
      <c r="IF5" s="10"/>
      <c r="IG5" s="10"/>
      <c r="IH5" s="10"/>
      <c r="II5" s="10"/>
    </row>
    <row r="6" spans="1:243" s="9" customFormat="1" ht="30" customHeight="1">
      <c r="A6" s="85" t="s">
        <v>56</v>
      </c>
      <c r="B6" s="85"/>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IE6" s="10"/>
      <c r="IF6" s="10"/>
      <c r="IG6" s="10"/>
      <c r="IH6" s="10"/>
      <c r="II6" s="10"/>
    </row>
    <row r="7" spans="1:243" s="9" customFormat="1" ht="29.25" customHeight="1" hidden="1">
      <c r="A7" s="86" t="s">
        <v>6</v>
      </c>
      <c r="B7" s="86"/>
      <c r="C7" s="86"/>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6"/>
      <c r="AR7" s="86"/>
      <c r="AS7" s="86"/>
      <c r="AT7" s="86"/>
      <c r="AU7" s="86"/>
      <c r="AV7" s="86"/>
      <c r="AW7" s="86"/>
      <c r="AX7" s="86"/>
      <c r="AY7" s="86"/>
      <c r="AZ7" s="86"/>
      <c r="BA7" s="86"/>
      <c r="BB7" s="86"/>
      <c r="BC7" s="86"/>
      <c r="IE7" s="10"/>
      <c r="IF7" s="10"/>
      <c r="IG7" s="10"/>
      <c r="IH7" s="10"/>
      <c r="II7" s="10"/>
    </row>
    <row r="8" spans="1:243" s="12" customFormat="1" ht="90" customHeight="1">
      <c r="A8" s="11" t="s">
        <v>39</v>
      </c>
      <c r="B8" s="87"/>
      <c r="C8" s="87"/>
      <c r="D8" s="87"/>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7"/>
      <c r="AY8" s="87"/>
      <c r="AZ8" s="87"/>
      <c r="BA8" s="87"/>
      <c r="BB8" s="87"/>
      <c r="BC8" s="87"/>
      <c r="IE8" s="13"/>
      <c r="IF8" s="13"/>
      <c r="IG8" s="13"/>
      <c r="IH8" s="13"/>
      <c r="II8" s="13"/>
    </row>
    <row r="9" spans="1:243" s="14" customFormat="1" ht="61.5" customHeight="1">
      <c r="A9" s="82" t="s">
        <v>7</v>
      </c>
      <c r="B9" s="82"/>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2"/>
      <c r="AZ9" s="82"/>
      <c r="BA9" s="82"/>
      <c r="BB9" s="82"/>
      <c r="BC9" s="82"/>
      <c r="IE9" s="15"/>
      <c r="IF9" s="15"/>
      <c r="IG9" s="15"/>
      <c r="IH9" s="15"/>
      <c r="II9" s="15"/>
    </row>
    <row r="10" spans="1:243" s="17" customFormat="1" ht="28.5" customHeight="1">
      <c r="A10" s="16" t="s">
        <v>8</v>
      </c>
      <c r="B10" s="16" t="s">
        <v>9</v>
      </c>
      <c r="C10" s="16" t="s">
        <v>9</v>
      </c>
      <c r="D10" s="16" t="s">
        <v>8</v>
      </c>
      <c r="E10" s="16" t="s">
        <v>9</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95.25" customHeight="1">
      <c r="A11" s="16" t="s">
        <v>14</v>
      </c>
      <c r="B11" s="19" t="s">
        <v>15</v>
      </c>
      <c r="C11" s="19" t="s">
        <v>16</v>
      </c>
      <c r="D11" s="19" t="s">
        <v>17</v>
      </c>
      <c r="E11" s="19" t="s">
        <v>18</v>
      </c>
      <c r="F11" s="19" t="s">
        <v>41</v>
      </c>
      <c r="G11" s="19"/>
      <c r="H11" s="19"/>
      <c r="I11" s="19" t="s">
        <v>19</v>
      </c>
      <c r="J11" s="19" t="s">
        <v>20</v>
      </c>
      <c r="K11" s="19" t="s">
        <v>21</v>
      </c>
      <c r="L11" s="19" t="s">
        <v>22</v>
      </c>
      <c r="M11" s="20" t="s">
        <v>40</v>
      </c>
      <c r="N11" s="19" t="s">
        <v>48</v>
      </c>
      <c r="O11" s="19" t="s">
        <v>47</v>
      </c>
      <c r="P11" s="19" t="s">
        <v>50</v>
      </c>
      <c r="Q11" s="19" t="s">
        <v>51</v>
      </c>
      <c r="R11" s="19" t="s">
        <v>42</v>
      </c>
      <c r="S11" s="19" t="s">
        <v>43</v>
      </c>
      <c r="T11" s="19" t="s">
        <v>44</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45</v>
      </c>
      <c r="BB11" s="21" t="s">
        <v>46</v>
      </c>
      <c r="BC11" s="22" t="s">
        <v>23</v>
      </c>
      <c r="IE11" s="18"/>
      <c r="IF11" s="18"/>
      <c r="IG11" s="18"/>
      <c r="IH11" s="18"/>
      <c r="II11" s="18"/>
    </row>
    <row r="12" spans="1:243" s="17" customFormat="1" ht="23.25" customHeight="1">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39" customFormat="1" ht="35.25" customHeight="1">
      <c r="A13" s="25">
        <v>1</v>
      </c>
      <c r="B13" s="81" t="s">
        <v>49</v>
      </c>
      <c r="C13" s="26"/>
      <c r="D13" s="27"/>
      <c r="E13" s="28"/>
      <c r="F13" s="27"/>
      <c r="G13" s="29"/>
      <c r="H13" s="29"/>
      <c r="I13" s="30"/>
      <c r="J13" s="31"/>
      <c r="K13" s="32"/>
      <c r="L13" s="32"/>
      <c r="M13" s="33"/>
      <c r="N13" s="34"/>
      <c r="O13" s="34"/>
      <c r="P13" s="35"/>
      <c r="Q13" s="34"/>
      <c r="R13" s="34"/>
      <c r="S13" s="36"/>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37"/>
      <c r="BB13" s="37"/>
      <c r="BC13" s="38"/>
      <c r="IA13" s="39">
        <v>1</v>
      </c>
      <c r="IB13" s="39" t="s">
        <v>49</v>
      </c>
      <c r="IE13" s="40"/>
      <c r="IF13" s="40" t="s">
        <v>24</v>
      </c>
      <c r="IG13" s="40" t="s">
        <v>25</v>
      </c>
      <c r="IH13" s="40">
        <v>10</v>
      </c>
      <c r="II13" s="40" t="s">
        <v>26</v>
      </c>
    </row>
    <row r="14" spans="1:243" s="39" customFormat="1" ht="72.75" customHeight="1">
      <c r="A14" s="25">
        <v>1.01</v>
      </c>
      <c r="B14" s="78" t="s">
        <v>54</v>
      </c>
      <c r="C14" s="76" t="s">
        <v>25</v>
      </c>
      <c r="D14" s="75">
        <v>1</v>
      </c>
      <c r="E14" s="28" t="s">
        <v>27</v>
      </c>
      <c r="F14" s="41">
        <v>1100000</v>
      </c>
      <c r="G14" s="42"/>
      <c r="H14" s="43"/>
      <c r="I14" s="41" t="s">
        <v>28</v>
      </c>
      <c r="J14" s="44">
        <f>IF(I14="Less(-)",-1,1)</f>
        <v>1</v>
      </c>
      <c r="K14" s="45" t="s">
        <v>29</v>
      </c>
      <c r="L14" s="45" t="s">
        <v>4</v>
      </c>
      <c r="M14" s="71"/>
      <c r="N14" s="79"/>
      <c r="O14" s="42">
        <f>(M14*N14%)*D14</f>
        <v>0</v>
      </c>
      <c r="P14" s="80"/>
      <c r="Q14" s="79"/>
      <c r="R14" s="42"/>
      <c r="S14" s="46"/>
      <c r="T14" s="47"/>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48"/>
      <c r="AZ14" s="48"/>
      <c r="BA14" s="49">
        <f>total_amount_ba($B$2,$D$2,D14,F14,J14,K14,M14)*D14</f>
        <v>0</v>
      </c>
      <c r="BB14" s="50">
        <f>BA14+SUM(O14:AZ14)</f>
        <v>0</v>
      </c>
      <c r="BC14" s="38" t="str">
        <f>SpellNumber(L14,BB14)</f>
        <v>INR Zero Only</v>
      </c>
      <c r="IA14" s="39">
        <v>1.01</v>
      </c>
      <c r="IB14" s="77" t="s">
        <v>52</v>
      </c>
      <c r="IC14" s="39" t="s">
        <v>25</v>
      </c>
      <c r="ID14" s="39">
        <v>1</v>
      </c>
      <c r="IE14" s="40" t="s">
        <v>27</v>
      </c>
      <c r="IF14" s="40" t="s">
        <v>30</v>
      </c>
      <c r="IG14" s="40" t="s">
        <v>25</v>
      </c>
      <c r="IH14" s="40">
        <v>123.223</v>
      </c>
      <c r="II14" s="40" t="s">
        <v>27</v>
      </c>
    </row>
    <row r="15" spans="1:243" s="39" customFormat="1" ht="42" customHeight="1">
      <c r="A15" s="51" t="s">
        <v>32</v>
      </c>
      <c r="B15" s="74"/>
      <c r="C15" s="53"/>
      <c r="D15" s="54"/>
      <c r="E15" s="54"/>
      <c r="F15" s="54"/>
      <c r="G15" s="54"/>
      <c r="H15" s="55"/>
      <c r="I15" s="55"/>
      <c r="J15" s="55"/>
      <c r="K15" s="55"/>
      <c r="L15" s="56"/>
      <c r="BA15" s="57">
        <f>SUM(BA13:BA14)</f>
        <v>0</v>
      </c>
      <c r="BB15" s="57">
        <f>SUM(BB13:BB14)</f>
        <v>0</v>
      </c>
      <c r="BC15" s="38" t="str">
        <f>SpellNumber($E$2,BB15)</f>
        <v>INR Zero Only</v>
      </c>
      <c r="IE15" s="40">
        <v>4</v>
      </c>
      <c r="IF15" s="40" t="s">
        <v>31</v>
      </c>
      <c r="IG15" s="40" t="s">
        <v>33</v>
      </c>
      <c r="IH15" s="40">
        <v>10</v>
      </c>
      <c r="II15" s="40" t="s">
        <v>27</v>
      </c>
    </row>
    <row r="16" spans="1:243" s="66" customFormat="1" ht="12.75" customHeight="1" hidden="1">
      <c r="A16" s="52" t="s">
        <v>34</v>
      </c>
      <c r="B16" s="58"/>
      <c r="C16" s="59"/>
      <c r="D16" s="60"/>
      <c r="E16" s="72" t="s">
        <v>35</v>
      </c>
      <c r="F16" s="73"/>
      <c r="G16" s="61"/>
      <c r="H16" s="62"/>
      <c r="I16" s="62"/>
      <c r="J16" s="62"/>
      <c r="K16" s="63"/>
      <c r="L16" s="64"/>
      <c r="M16" s="65" t="s">
        <v>36</v>
      </c>
      <c r="O16" s="39"/>
      <c r="P16" s="39"/>
      <c r="Q16" s="39"/>
      <c r="R16" s="39"/>
      <c r="S16" s="39"/>
      <c r="BA16" s="67">
        <f>IF(ISBLANK(F16),0,IF(E16="Excess (+)",ROUND(BA15+(BA15*F16),2),IF(E16="Less (-)",ROUND(BA15+(BA15*F16*(-1)),2),0)))</f>
        <v>0</v>
      </c>
      <c r="BB16" s="68">
        <f>ROUND(BA16,0)</f>
        <v>0</v>
      </c>
      <c r="BC16" s="69" t="str">
        <f>SpellNumber(L16,BB16)</f>
        <v> Zero Only</v>
      </c>
      <c r="IE16" s="70"/>
      <c r="IF16" s="70"/>
      <c r="IG16" s="70"/>
      <c r="IH16" s="70"/>
      <c r="II16" s="70"/>
    </row>
    <row r="17" spans="1:243" s="66" customFormat="1" ht="43.5" customHeight="1">
      <c r="A17" s="51" t="s">
        <v>37</v>
      </c>
      <c r="B17" s="51"/>
      <c r="C17" s="83" t="str">
        <f>SpellNumber($E$2,BB15)</f>
        <v>INR Zero Only</v>
      </c>
      <c r="D17" s="83"/>
      <c r="E17" s="83"/>
      <c r="F17" s="83"/>
      <c r="G17" s="83"/>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3"/>
      <c r="AK17" s="83"/>
      <c r="AL17" s="83"/>
      <c r="AM17" s="83"/>
      <c r="AN17" s="83"/>
      <c r="AO17" s="83"/>
      <c r="AP17" s="83"/>
      <c r="AQ17" s="83"/>
      <c r="AR17" s="83"/>
      <c r="AS17" s="83"/>
      <c r="AT17" s="83"/>
      <c r="AU17" s="83"/>
      <c r="AV17" s="83"/>
      <c r="AW17" s="83"/>
      <c r="AX17" s="83"/>
      <c r="AY17" s="83"/>
      <c r="AZ17" s="83"/>
      <c r="BA17" s="83"/>
      <c r="BB17" s="83"/>
      <c r="BC17" s="83"/>
      <c r="IE17" s="70"/>
      <c r="IF17" s="70"/>
      <c r="IG17" s="70"/>
      <c r="IH17" s="70"/>
      <c r="II17" s="70"/>
    </row>
    <row r="18" ht="15"/>
    <row r="19" ht="15"/>
    <row r="20" ht="15"/>
    <row r="22" ht="15"/>
  </sheetData>
  <sheetProtection password="C127" sheet="1"/>
  <mergeCells count="8">
    <mergeCell ref="A9:BC9"/>
    <mergeCell ref="C17:BC17"/>
    <mergeCell ref="A1:L1"/>
    <mergeCell ref="A4:BC4"/>
    <mergeCell ref="A5:BC5"/>
    <mergeCell ref="A6:BC6"/>
    <mergeCell ref="A7:BC7"/>
    <mergeCell ref="B8:BC8"/>
  </mergeCells>
  <dataValidations count="22">
    <dataValidation allowBlank="1" showInputMessage="1" showErrorMessage="1" promptTitle="Addition / Deduction" prompt="Please Choose the correct One" sqref="J13:J14">
      <formula1>0</formula1>
      <formula2>0</formula2>
    </dataValidation>
    <dataValidation type="list" showErrorMessage="1" sqref="I13:I14">
      <formula1>"Excess(+),Less(-)"</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"Select,Option C1,Option D1"</formula1>
      <formula2>0</formula2>
    </dataValidation>
    <dataValidation type="decimal" allowBlank="1" showErrorMessage="1" errorTitle="Invalid Entry" error="Only Numeric Values are allowed. " sqref="A13:A14">
      <formula1>0</formula1>
      <formula2>999999999999999</formula2>
    </dataValidation>
    <dataValidation allowBlank="1" showInputMessage="1" showErrorMessage="1" promptTitle="Itemcode/Make" prompt="Please enter text" sqref="C13:C14">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formula1>0</formula1>
      <formula2>0</formula2>
    </dataValidation>
    <dataValidation type="decimal" allowBlank="1" showInputMessage="1" showErrorMessage="1" promptTitle="Quantity" prompt="Please enter the Quantity for this item. " errorTitle="Invalid Entry" error="Only Numeric Values are allowed. " sqref="F13:F14 D13:D14">
      <formula1>0</formula1>
      <formula2>999999999999999</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K13:K14">
      <formula1>"Partial Conversion,Full Conversion"</formula1>
      <formula2>0</formula2>
    </dataValidation>
    <dataValidation type="decimal" allowBlank="1" showInputMessage="1" showErrorMessage="1" promptTitle="Basic Rate Entry" prompt="Please enter Basic Rate in Rupees for this item. " errorTitle="Invaid Entry" error="Only Numeric Values are allowed. " sqref="M14">
      <formula1>0</formula1>
      <formula2>999999999999999</formula2>
    </dataValidation>
    <dataValidation type="list" allowBlank="1" showInputMessage="1" showErrorMessage="1" sqref="L13 L14">
      <formula1>"INR"</formula1>
    </dataValidation>
    <dataValidation type="decimal" allowBlank="1" showInputMessage="1" showErrorMessage="1" promptTitle="GST Pertentage" prompt="Please enter GST Pertentage for this item. " errorTitle="Invaid Entry" error="Only Numeric Values are allowed. " sqref="N14">
      <formula1>0</formula1>
      <formula2>999999999999999</formula2>
    </dataValidation>
    <dataValidation type="decimal" allowBlank="1" showInputMessage="1" showErrorMessage="1" promptTitle="GST Amount" prompt="GST Amount in Rupees for this item. " errorTitle="Invaid Entry" error="Only Numeric Values are allowed. " sqref="O14">
      <formula1>0</formula1>
      <formula2>999999999999999</formula2>
    </dataValidation>
    <dataValidation allowBlank="1" showInputMessage="1" showErrorMessage="1" promptTitle="Freight Charges" prompt="Please enter Freight Charges (Uploading and stacking) in Rupees for this item, if any." sqref="P14"/>
    <dataValidation type="decimal" allowBlank="1" showInputMessage="1" showErrorMessage="1" promptTitle="Any other Taxes/Duties/Levies" prompt="Please enter any other Taxes/Duties/Levies in Rupees for this item, if any." errorTitle="Invaid Entry" error="Only Numeric Values are allowed. " sqref="Q14">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6" sqref="E6:K14"/>
    </sheetView>
  </sheetViews>
  <sheetFormatPr defaultColWidth="9.140625" defaultRowHeight="15"/>
  <sheetData>
    <row r="6" spans="5:11" ht="14.25">
      <c r="E6" s="88" t="s">
        <v>38</v>
      </c>
      <c r="F6" s="88"/>
      <c r="G6" s="88"/>
      <c r="H6" s="88"/>
      <c r="I6" s="88"/>
      <c r="J6" s="88"/>
      <c r="K6" s="88"/>
    </row>
    <row r="7" spans="5:11" ht="14.25">
      <c r="E7" s="89"/>
      <c r="F7" s="89"/>
      <c r="G7" s="89"/>
      <c r="H7" s="89"/>
      <c r="I7" s="89"/>
      <c r="J7" s="89"/>
      <c r="K7" s="89"/>
    </row>
    <row r="8" spans="5:11" ht="14.25">
      <c r="E8" s="89"/>
      <c r="F8" s="89"/>
      <c r="G8" s="89"/>
      <c r="H8" s="89"/>
      <c r="I8" s="89"/>
      <c r="J8" s="89"/>
      <c r="K8" s="89"/>
    </row>
    <row r="9" spans="5:11" ht="14.25">
      <c r="E9" s="89"/>
      <c r="F9" s="89"/>
      <c r="G9" s="89"/>
      <c r="H9" s="89"/>
      <c r="I9" s="89"/>
      <c r="J9" s="89"/>
      <c r="K9" s="89"/>
    </row>
    <row r="10" spans="5:11" ht="14.25">
      <c r="E10" s="89"/>
      <c r="F10" s="89"/>
      <c r="G10" s="89"/>
      <c r="H10" s="89"/>
      <c r="I10" s="89"/>
      <c r="J10" s="89"/>
      <c r="K10" s="89"/>
    </row>
    <row r="11" spans="5:11" ht="14.25">
      <c r="E11" s="89"/>
      <c r="F11" s="89"/>
      <c r="G11" s="89"/>
      <c r="H11" s="89"/>
      <c r="I11" s="89"/>
      <c r="J11" s="89"/>
      <c r="K11" s="89"/>
    </row>
    <row r="12" spans="5:11" ht="14.25">
      <c r="E12" s="89"/>
      <c r="F12" s="89"/>
      <c r="G12" s="89"/>
      <c r="H12" s="89"/>
      <c r="I12" s="89"/>
      <c r="J12" s="89"/>
      <c r="K12" s="89"/>
    </row>
    <row r="13" spans="5:11" ht="14.25">
      <c r="E13" s="89"/>
      <c r="F13" s="89"/>
      <c r="G13" s="89"/>
      <c r="H13" s="89"/>
      <c r="I13" s="89"/>
      <c r="J13" s="89"/>
      <c r="K13" s="89"/>
    </row>
    <row r="14" spans="5:11" ht="14.25">
      <c r="E14" s="89"/>
      <c r="F14" s="89"/>
      <c r="G14" s="89"/>
      <c r="H14" s="89"/>
      <c r="I14" s="89"/>
      <c r="J14" s="89"/>
      <c r="K14" s="89"/>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Dell</cp:lastModifiedBy>
  <cp:lastPrinted>2014-12-11T06:40:55Z</cp:lastPrinted>
  <dcterms:created xsi:type="dcterms:W3CDTF">2009-01-30T06:42:42Z</dcterms:created>
  <dcterms:modified xsi:type="dcterms:W3CDTF">2022-09-08T06:49:44Z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