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877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<sst xmlns="http://schemas.openxmlformats.org/spreadsheetml/2006/main" count="116" uniqueCount="59">
  <si>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</si>
  <si>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</si>
  <si>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</si>
  <si>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</si>
  <si>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</si>
  <si>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</si>
  <si>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</si>
  <si>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</si>
  <si>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</si>
  <si>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</si>
  <si>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</si>
  <si>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</si>
  <si>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</si>
  <si>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</si>
  <si>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</si>
  <si>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</si>
  <si>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</si>
  <si>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</si>
  <si>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</si>
  <si>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</si>
  <si>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</si>
  <si>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</si>
  <si>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</si>
  <si>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</si>
  <si>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</si>
  <si>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</si>
  <si>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</si>
  <si>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</si>
  <si>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</si>
  <si>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</si>
  <si>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</si>
  <si>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</si>
  <si>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</si>
  <si>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</si>
  <si>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</si>
  <si>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</si>
  <si>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</si>
  <si>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</si>
  <si>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</si>
  <si>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</si>
  <si>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</si>
  <si>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</si>
  <si>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</si>
  <si>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Construction of chamber for 100mm sluice plates</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</si>
  <si>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</si>
  <si>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</si>
  <si>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</si>
  <si>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</si>
  <si>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</si>
  <si>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</si>
  <si>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</si>
  <si>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</si>
  <si>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Total in Figures</t>
  </si>
  <si>
    <t>Quoted Rate in Figures</t>
  </si>
  <si>
    <t>Quoted Rate in Words</t>
  </si>
  <si>
    <r>
      <t xml:space="preserve">Supply,Installation,Testing ,Fixing,and Mounting of LED Flood Light fixture on existing High Mast Lighting Pole height-21 to 25 Meter in the Gymkhana Ground including all accessries &amp; wiring works. Minimum wattage rating-900W to1000W suitable for stadium lighting,Lighting lumen  output not less than 112500 lumens,System Efficacy not less than  -125 lm/Watt with beam angle, the luminaire shall  have a CRI&gt;70,CCT 5700K to 6000K,IP/IK- 66/08 .The luminaire is made of Die casting Aluminium ADC1 housing,Powder painting RAL9007 and anti dust exposed lense, Surge Protection internal 4 KV &amp; external 10 to15 KV.Input voltage range 140-170 V,  P.F&gt;0.95,THD&lt;10%,Wind force IEC/GB Standared, area&lt;0.4 sqm.Salt spray test 1000hrs.Safety &amp; service class-1.Replaceable Driver Burning Hour 50Khrs L70B50@Ta35C outdoor,CB/CE,RoHS Compliance, Life class -50000 hrs, Lumen efficacy @ L70,Toughened Glass quality- IK07, Protection Class-IP66, Luminaire &amp; Driver should be BIS certified, in house NABL.i/c connection with 1.5 sqmm FRLS PVC insulated Copper conductor single core cable and earthing etc. </t>
    </r>
    <r>
      <rPr>
        <b/>
        <sz val="12"/>
        <rFont val="Times New Roman"/>
        <family val="1"/>
      </rPr>
      <t>Make-</t>
    </r>
    <r>
      <rPr>
        <sz val="12"/>
        <rFont val="Times New Roman"/>
        <family val="1"/>
      </rPr>
      <t xml:space="preserve">Philipse/ Wipro/Crompton/ Bajaj/Havells/Ventura
</t>
    </r>
  </si>
  <si>
    <t>Name of Work: BOQ for Supply,Installation,Testing ,Fixing,and Mounting of LED Flood Light  on existing High Mast Lighting Pole in the Gymkhana Ground and Athletic Ground, IIT(BHU)</t>
  </si>
  <si>
    <t xml:space="preserve">Supply,Installation,Testing ,Fixing,and Mounting of LED Flood Light fixture on existing High Mast Lighting Pole height-21 to 25 Meter in the Gymkhana Ground including all accessries &amp; wiring works. Minimum wattage rating-900W to1000W suitable for stadium lighting,Lighting lumen  output not less than 112500 lumens,System Efficacy not less than  -125 lm/Watt with beam angle, the luminaire shall  have a CRI&gt;70,CCT 5700K to 6000K,IP/IK- 66/08 .The luminaire is made of Die casting Aluminium ADC1 housing,Powder painting RAL9007 and anti dust exposed lense, Surge Protection internal 4 KV &amp; external 10 to15 KV.Input voltage range 140-170 V,  P.F&gt;0.95,THD&lt;10%,Wind force IEC/GB Standared, area&lt;0.4 sqm.Salt spray test 1000hrs.Safety &amp; service class-1.Replaceable Driver Burning Hour 50Khrs L70B50@Ta35C outdoor,CB/CE,RoHS Compliance, Life class -50000 hrs, Lumen efficacy @ L70,Toughened Glass quality- IK07, Protection Class-IP66, Luminaire &amp; Driver should be BIS certified, in house NABL.i/c connection with 1.5 sqmm FRLS PVC insulated Copper conductor single core cable and earthing etc. Make-Philipse/ Wipro/Crompton/ Bajaj/Havells/Ventura
</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</si>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</sst>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left" vertical="top" wrapText="1"/>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0" zoomScaleNormal="70" zoomScalePageLayoutView="0" workbookViewId="0" topLeftCell="A1">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7" t="str">
        <f>B2&amp;" BoQ"</f>
        <v>Percentage BoQ</v>
      </c>
      <c r="B1" s="77"/>
      <c r="C1" s="77"/>
      <c r="D1" s="77"/>
      <c r="E1" s="77"/>
      <c r="F1" s="77"/>
      <c r="G1" s="77"/>
      <c r="H1" s="77"/>
      <c r="I1" s="77"/>
      <c r="J1" s="77"/>
      <c r="K1" s="77"/>
      <c r="L1" s="77"/>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8" t="s">
        <v>49</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6" customHeight="1">
      <c r="A5" s="78" t="s">
        <v>56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27" customHeight="1">
      <c r="A6" s="78" t="s">
        <v>58</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13.5"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54.75">
      <c r="A8" s="11" t="s">
        <v>47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13.5">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51</v>
      </c>
      <c r="IC13" s="38" t="s">
        <v>34</v>
      </c>
      <c r="IE13" s="39"/>
      <c r="IF13" s="39" t="s">
        <v>35</v>
      </c>
      <c r="IG13" s="39" t="s">
        <v>36</v>
      </c>
      <c r="IH13" s="39">
        <v>10</v>
      </c>
      <c r="II13" s="39" t="s">
        <v>37</v>
      </c>
    </row>
    <row r="14" spans="1:243" s="38" customFormat="1" ht="234" customHeight="1">
      <c r="A14" s="22">
        <v>1</v>
      </c>
      <c r="B14" s="74" t="s">
        <v>55</v>
      </c>
      <c r="C14" s="24" t="s">
        <v>38</v>
      </c>
      <c r="D14" s="73">
        <v>80</v>
      </c>
      <c r="E14" s="74" t="s">
        <v>39</v>
      </c>
      <c r="F14" s="73">
        <v>90625</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7250000</v>
      </c>
      <c r="BB14" s="48">
        <f>BA14+SUM(N14:AZ14)</f>
        <v>7250000</v>
      </c>
      <c r="BC14" s="37" t="str">
        <f>SpellNumber(L14,BB14)</f>
        <v>INR  Seventy Two Lakh Fifty Thousand    Only</v>
      </c>
      <c r="IA14" s="38">
        <v>1</v>
      </c>
      <c r="IB14" s="72" t="s">
        <v>57</v>
      </c>
      <c r="IC14" s="38" t="s">
        <v>38</v>
      </c>
      <c r="ID14" s="38">
        <v>80</v>
      </c>
      <c r="IE14" s="39" t="s">
        <v>39</v>
      </c>
      <c r="IF14" s="39" t="s">
        <v>42</v>
      </c>
      <c r="IG14" s="39" t="s">
        <v>36</v>
      </c>
      <c r="IH14" s="39">
        <v>123.223</v>
      </c>
      <c r="II14" s="39" t="s">
        <v>39</v>
      </c>
    </row>
    <row r="15" spans="1:243" s="38" customFormat="1" ht="48" customHeight="1">
      <c r="A15" s="49" t="s">
        <v>52</v>
      </c>
      <c r="B15" s="50"/>
      <c r="C15" s="51"/>
      <c r="D15" s="52"/>
      <c r="E15" s="52"/>
      <c r="F15" s="52"/>
      <c r="G15" s="52"/>
      <c r="H15" s="53"/>
      <c r="I15" s="53"/>
      <c r="J15" s="53"/>
      <c r="K15" s="53"/>
      <c r="L15" s="54"/>
      <c r="BA15" s="55">
        <f>SUM(BA13:BA14)</f>
        <v>7250000</v>
      </c>
      <c r="BB15" s="56">
        <f>SUM(BB13:BB14)</f>
        <v>7250000</v>
      </c>
      <c r="BC15" s="37" t="str">
        <f>SpellNumber($E$2,BB15)</f>
        <v>INR  Seventy Two Lakh Fifty Thousand    Only</v>
      </c>
      <c r="IE15" s="39">
        <v>4</v>
      </c>
      <c r="IF15" s="39" t="s">
        <v>43</v>
      </c>
      <c r="IG15" s="39" t="s">
        <v>44</v>
      </c>
      <c r="IH15" s="39">
        <v>10</v>
      </c>
      <c r="II15" s="39" t="s">
        <v>39</v>
      </c>
    </row>
    <row r="16" spans="1:243" s="65" customFormat="1" ht="18">
      <c r="A16" s="50" t="s">
        <v>53</v>
      </c>
      <c r="B16" s="57"/>
      <c r="C16" s="58"/>
      <c r="D16" s="59"/>
      <c r="E16" s="70" t="s">
        <v>46</v>
      </c>
      <c r="F16" s="71"/>
      <c r="G16" s="60"/>
      <c r="H16" s="61"/>
      <c r="I16" s="61"/>
      <c r="J16" s="61"/>
      <c r="K16" s="62"/>
      <c r="L16" s="63"/>
      <c r="M16" s="64"/>
      <c r="O16" s="38"/>
      <c r="P16" s="38"/>
      <c r="Q16" s="38"/>
      <c r="R16" s="38"/>
      <c r="S16" s="38"/>
      <c r="BA16" s="66">
        <f>IF(ISBLANK(F16),0,IF(E16="Excess (+)",ROUND(BA15+(BA15*F16),2),IF(E16="Less (-)",ROUND(BA15+(BA15*F16*(-1)),2),IF(E16="At Par",BA15,0))))</f>
        <v>0</v>
      </c>
      <c r="BB16" s="67">
        <f>ROUND(BA16,0)</f>
        <v>0</v>
      </c>
      <c r="BC16" s="37" t="str">
        <f>SpellNumber($E$2,BB16)</f>
        <v>INR Zero Only</v>
      </c>
      <c r="IE16" s="68"/>
      <c r="IF16" s="68"/>
      <c r="IG16" s="68"/>
      <c r="IH16" s="68"/>
      <c r="II16" s="68"/>
    </row>
    <row r="17" spans="1:243" s="65" customFormat="1" ht="18">
      <c r="A17" s="49" t="s">
        <v>54</v>
      </c>
      <c r="B17" s="49"/>
      <c r="C17" s="76" t="str">
        <f>SpellNumber($E$2,BB16)</f>
        <v>INR Zero Only</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IE17" s="68"/>
      <c r="IF17" s="68"/>
      <c r="IG17" s="68"/>
      <c r="IH17" s="68"/>
      <c r="II17" s="68"/>
    </row>
    <row r="18" ht="15"/>
    <row r="19" ht="15"/>
  </sheetData>
  <sheetProtection password="EEC8" sheet="1"/>
  <mergeCells count="8">
    <mergeCell ref="A9:BC9"/>
    <mergeCell ref="C17:BC17"/>
    <mergeCell ref="A1:L1"/>
    <mergeCell ref="A4:BC4"/>
    <mergeCell ref="A5:BC5"/>
    <mergeCell ref="A6:BC6"/>
    <mergeCell ref="A7:BC7"/>
    <mergeCell ref="B8:BC8"/>
  </mergeCells>
  <dataValidations count="19">
    <dataValidation type="list" allowBlank="1" showErrorMessage="1" sqref="E1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K13:K14">
      <formula1>"Partial Conversion,Full Conversion"</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L14 L13">
      <formula1>"INR"</formula1>
    </dataValidation>
    <dataValidation type="decimal" allowBlank="1" showErrorMessage="1" errorTitle="Invalid Entry" error="Only Numeric Values are allowed. " sqref="A13:A1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1" t="s">
        <v>45</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2023-07-06T09:54:33Z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