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<sst xmlns="http://schemas.openxmlformats.org/spreadsheetml/2006/main" count="144" uniqueCount="72">
  <si>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</si>
  <si>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</si>
  <si>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</si>
  <si>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</si>
  <si>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</si>
  <si>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</si>
  <si>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</si>
  <si>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</si>
  <si>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</si>
  <si>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</si>
  <si>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</si>
  <si>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</si>
  <si>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</si>
  <si>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</si>
  <si>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</si>
  <si>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</si>
  <si>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</si>
  <si>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</si>
  <si>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</si>
  <si>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</si>
  <si>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</si>
  <si>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</si>
  <si>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</si>
  <si>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</si>
  <si>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</si>
  <si>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</si>
  <si>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</si>
  <si>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</si>
  <si>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</si>
  <si>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</si>
  <si>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</si>
  <si>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</si>
  <si>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</si>
  <si>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</si>
  <si>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</si>
  <si>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</si>
  <si>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</si>
  <si>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</si>
  <si>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</si>
  <si>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</si>
  <si>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</si>
  <si>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</si>
  <si>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</si>
  <si>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</si>
  <si>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</si>
  <si>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</si>
  <si>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</si>
  <si>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</si>
  <si>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item5</t>
  </si>
  <si>
    <t>Please Enable Macros to View BoQ information</t>
  </si>
  <si>
    <t>Select</t>
  </si>
  <si>
    <t>Name of the Bidder/ Bidding Firm / Company :</t>
  </si>
  <si>
    <r>
      <t xml:space="preserve">Estimated Rate
 in
</t>
    </r>
    <r>
      <rPr>
        <b/>
        <sz val="11"/>
        <color indexed="10"/>
        <rFont val="Arial"/>
        <family val="2"/>
      </rPr>
      <t>Rs.      P</t>
    </r>
  </si>
  <si>
    <t>sqm</t>
  </si>
  <si>
    <r>
      <t xml:space="preserve">TOTAL AMOUNT  With Taxes
           in
     </t>
    </r>
    <r>
      <rPr>
        <b/>
        <sz val="11"/>
        <color indexed="10"/>
        <rFont val="Arial"/>
        <family val="2"/>
      </rPr>
      <t xml:space="preserve"> Rs.      P</t>
    </r>
  </si>
  <si>
    <t>xx</t>
  </si>
  <si>
    <t>Total in Figures</t>
  </si>
  <si>
    <t>Quoted Rate in Figures</t>
  </si>
  <si>
    <t>Quoted Rate in Words</t>
  </si>
  <si>
    <t>Tender Inviting Authority: Superintending Engineer, Institute Works Department, IIT(BHU), Varanasi</t>
  </si>
  <si>
    <t>Name of Work: Providing and fixing barbed wire fencing in existing boundary wall, ADV ground, IIT(BHU)</t>
  </si>
  <si>
    <r>
      <t xml:space="preserve">Steel work welded in built up sections/framed work including cutting hoisting, fixing in position and applying a priming coat of approved steel primer using structural steel etc.as required. In gratings, frames, guard bar, ladders, railings, brackets, gates &amp; similar works. </t>
    </r>
    <r>
      <rPr>
        <b/>
        <sz val="11"/>
        <rFont val="Times New Roman"/>
        <family val="1"/>
      </rPr>
      <t>(10.25.2)</t>
    </r>
  </si>
  <si>
    <r>
      <t xml:space="preserve">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
 With G.I. barbed wire </t>
    </r>
    <r>
      <rPr>
        <b/>
        <sz val="11"/>
        <rFont val="Times New Roman"/>
        <family val="1"/>
      </rPr>
      <t>(16.18.1)</t>
    </r>
  </si>
  <si>
    <r>
      <t xml:space="preserve">Painting with aluminium paint of approved brand and manufacture to give an even shade . Two or more coats on new work </t>
    </r>
    <r>
      <rPr>
        <b/>
        <sz val="11"/>
        <rFont val="Times New Roman"/>
        <family val="1"/>
      </rPr>
      <t>(13.63.1)</t>
    </r>
    <r>
      <rPr>
        <sz val="11"/>
        <rFont val="Times New Roman"/>
        <family val="1"/>
      </rPr>
      <t xml:space="preserve">   </t>
    </r>
  </si>
  <si>
    <t>Contract No: IIT(BHU)/IWD/</t>
  </si>
  <si>
    <t>Kg.</t>
  </si>
  <si>
    <t>metre</t>
  </si>
  <si>
    <t>Steel work welded in built up sections/framed work including cutting hoisting, fixing in position and applying a priming coat of approved steel primer using structural steel etc.as required. In gratings, frames, guard bar, ladders, railings, brackets, gates &amp; similar works. (10.25.2)</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</si>
  <si>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
 With G.I. barbed wire (16.18.1)</t>
  </si>
  <si>
    <t xml:space="preserve">Painting with aluminium paint of approved brand and manufacture to give an even shade . Two or more coats on new work (13.63.1)   </t>
  </si>
  <si>
    <t>Add GST difference @6.33% on DSR 2018</t>
  </si>
  <si>
    <t>BI01010001010000000000000515BI0100001116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</si>
</sst>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 numFmtId="176" formatCode="0.00;[Red]0.00"/>
    <numFmt numFmtId="177" formatCode="&quot;$&quot;#,##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hair"/>
      <bottom style="thin"/>
    </border>
    <border>
      <left>
        <color indexed="63"/>
      </left>
      <right>
        <color indexed="63"/>
      </right>
      <top>
        <color indexed="63"/>
      </top>
      <bottom style="thin">
        <color indexed="8"/>
      </bottom>
    </border>
    <border>
      <left style="thin"/>
      <right style="thin"/>
      <top style="hair"/>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justify" vertical="top" wrapText="1"/>
    </xf>
    <xf numFmtId="0" fontId="24" fillId="0" borderId="21" xfId="0" applyFont="1" applyFill="1" applyBorder="1" applyAlignment="1">
      <alignment horizontal="center" wrapText="1"/>
    </xf>
    <xf numFmtId="0" fontId="24" fillId="0" borderId="21" xfId="0" applyFont="1" applyFill="1" applyBorder="1" applyAlignment="1">
      <alignment horizontal="center"/>
    </xf>
    <xf numFmtId="2" fontId="7" fillId="0" borderId="17" xfId="56" applyNumberFormat="1" applyFont="1" applyFill="1" applyBorder="1" applyAlignment="1" applyProtection="1">
      <alignment horizontal="right" vertical="top"/>
      <protection locked="0"/>
    </xf>
    <xf numFmtId="2" fontId="7" fillId="0" borderId="18" xfId="56" applyNumberFormat="1" applyFont="1" applyFill="1" applyBorder="1" applyAlignment="1" applyProtection="1">
      <alignment horizontal="right" vertical="top"/>
      <protection locked="0"/>
    </xf>
    <xf numFmtId="2" fontId="4" fillId="0" borderId="18" xfId="59" applyNumberFormat="1" applyFont="1" applyFill="1" applyBorder="1" applyAlignment="1">
      <alignment vertical="top"/>
      <protection/>
    </xf>
    <xf numFmtId="2" fontId="4" fillId="0" borderId="18" xfId="56" applyNumberFormat="1" applyFont="1" applyFill="1" applyBorder="1" applyAlignment="1">
      <alignment vertical="top"/>
      <protection/>
    </xf>
    <xf numFmtId="2" fontId="7" fillId="0" borderId="18" xfId="56" applyNumberFormat="1" applyFont="1" applyFill="1" applyBorder="1" applyAlignment="1" applyProtection="1">
      <alignment horizontal="left" vertical="top"/>
      <protection locked="0"/>
    </xf>
    <xf numFmtId="2" fontId="7" fillId="0" borderId="0" xfId="56" applyNumberFormat="1" applyFont="1" applyFill="1" applyBorder="1" applyAlignment="1" applyProtection="1">
      <alignment horizontal="right" vertical="top"/>
      <protection locked="0"/>
    </xf>
    <xf numFmtId="2" fontId="7" fillId="0" borderId="0" xfId="56" applyNumberFormat="1" applyFont="1" applyFill="1" applyBorder="1" applyAlignment="1" applyProtection="1">
      <alignment horizontal="center" vertical="top" wrapText="1"/>
      <protection locked="0"/>
    </xf>
    <xf numFmtId="2" fontId="7" fillId="0" borderId="10" xfId="59" applyNumberFormat="1" applyFont="1" applyFill="1" applyBorder="1" applyAlignment="1">
      <alignment horizontal="right" vertical="top"/>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 fillId="0" borderId="11" xfId="59" applyNumberFormat="1" applyFont="1" applyFill="1" applyBorder="1" applyAlignment="1">
      <alignment horizontal="center" vertical="top"/>
      <protection/>
    </xf>
    <xf numFmtId="0" fontId="24" fillId="0" borderId="23" xfId="0" applyFont="1" applyFill="1" applyBorder="1" applyAlignment="1">
      <alignment horizontal="justify" vertical="top" wrapText="1"/>
    </xf>
    <xf numFmtId="0" fontId="14" fillId="0" borderId="11" xfId="59" applyNumberFormat="1" applyFont="1" applyFill="1" applyBorder="1" applyAlignment="1">
      <alignment horizontal="left" wrapText="1" readingOrder="1"/>
      <protection/>
    </xf>
    <xf numFmtId="2" fontId="4" fillId="0" borderId="11" xfId="59" applyNumberFormat="1" applyFont="1" applyFill="1" applyBorder="1" applyAlignment="1">
      <alignment vertical="center"/>
      <protection/>
    </xf>
    <xf numFmtId="0" fontId="24" fillId="0" borderId="23" xfId="0" applyFont="1" applyFill="1" applyBorder="1" applyAlignment="1">
      <alignment horizontal="center" wrapText="1"/>
    </xf>
    <xf numFmtId="0" fontId="7" fillId="0" borderId="24" xfId="59" applyNumberFormat="1" applyFont="1" applyFill="1" applyBorder="1" applyAlignment="1">
      <alignment horizontal="left" vertical="top"/>
      <protection/>
    </xf>
    <xf numFmtId="0" fontId="7" fillId="0" borderId="22" xfId="59" applyNumberFormat="1" applyFont="1" applyFill="1" applyBorder="1" applyAlignment="1">
      <alignment horizontal="left" vertical="top"/>
      <protection/>
    </xf>
    <xf numFmtId="0" fontId="16" fillId="0" borderId="25" xfId="56" applyNumberFormat="1" applyFont="1" applyFill="1" applyBorder="1" applyAlignment="1" applyProtection="1">
      <alignment vertical="top"/>
      <protection/>
    </xf>
    <xf numFmtId="0" fontId="17" fillId="0" borderId="15" xfId="59" applyNumberFormat="1" applyFont="1" applyFill="1" applyBorder="1" applyAlignment="1" applyProtection="1">
      <alignment vertical="center" wrapText="1"/>
      <protection locked="0"/>
    </xf>
    <xf numFmtId="0" fontId="18" fillId="33" borderId="15" xfId="59" applyNumberFormat="1" applyFont="1" applyFill="1" applyBorder="1" applyAlignment="1" applyProtection="1">
      <alignment vertical="center" wrapText="1"/>
      <protection locked="0"/>
    </xf>
    <xf numFmtId="10" fontId="19" fillId="33" borderId="15" xfId="66" applyNumberFormat="1" applyFont="1" applyFill="1" applyBorder="1" applyAlignment="1" applyProtection="1">
      <alignment horizontal="center" vertical="center"/>
      <protection locked="0"/>
    </xf>
    <xf numFmtId="0" fontId="7" fillId="0" borderId="26" xfId="59" applyNumberFormat="1" applyFont="1" applyFill="1" applyBorder="1" applyAlignment="1">
      <alignment horizontal="left" vertical="top"/>
      <protection/>
    </xf>
    <xf numFmtId="0" fontId="4" fillId="0" borderId="26" xfId="59" applyNumberFormat="1" applyFont="1" applyFill="1" applyBorder="1" applyAlignment="1">
      <alignment vertical="top"/>
      <protection/>
    </xf>
    <xf numFmtId="176" fontId="4" fillId="0" borderId="26" xfId="59" applyNumberFormat="1" applyFont="1" applyFill="1" applyBorder="1" applyAlignment="1">
      <alignment vertical="top"/>
      <protection/>
    </xf>
    <xf numFmtId="175" fontId="25" fillId="0" borderId="26" xfId="0" applyNumberFormat="1" applyFont="1" applyFill="1" applyBorder="1" applyAlignment="1">
      <alignment horizontal="left"/>
    </xf>
    <xf numFmtId="2" fontId="7" fillId="35" borderId="0" xfId="56" applyNumberFormat="1" applyFont="1" applyFill="1" applyBorder="1" applyAlignment="1" applyProtection="1">
      <alignment horizontal="right" vertical="top"/>
      <protection locked="0"/>
    </xf>
    <xf numFmtId="0" fontId="4" fillId="0" borderId="26" xfId="59" applyNumberFormat="1" applyFont="1" applyFill="1" applyBorder="1" applyAlignment="1">
      <alignment horizontal="center"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37.140625" style="1" hidden="1" customWidth="1"/>
    <col min="4" max="4" width="16.140625" style="1" customWidth="1"/>
    <col min="5" max="5" width="14.140625" style="1" customWidth="1"/>
    <col min="6" max="6" width="16.140625" style="1" customWidth="1"/>
    <col min="7" max="13" width="9.140625" style="1" hidden="1" customWidth="1"/>
    <col min="14" max="14" width="9.140625" style="2" hidden="1" customWidth="1"/>
    <col min="15" max="52" width="9.140625" style="1" hidden="1" customWidth="1"/>
    <col min="53" max="53" width="21.7109375" style="1" customWidth="1"/>
    <col min="54" max="54" width="24.7109375" style="1" bestFit="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59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60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64</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51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52</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55</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55</v>
      </c>
      <c r="IC13" s="38" t="s">
        <v>34</v>
      </c>
      <c r="IE13" s="39"/>
      <c r="IF13" s="39" t="s">
        <v>35</v>
      </c>
      <c r="IG13" s="39" t="s">
        <v>36</v>
      </c>
      <c r="IH13" s="39">
        <v>10</v>
      </c>
      <c r="II13" s="39" t="s">
        <v>37</v>
      </c>
    </row>
    <row r="14" spans="1:243" s="38" customFormat="1" ht="47.25" customHeight="1">
      <c r="A14" s="22">
        <v>1</v>
      </c>
      <c r="B14" s="68" t="s">
        <v>61</v>
      </c>
      <c r="C14" s="24" t="s">
        <v>38</v>
      </c>
      <c r="D14" s="67">
        <v>2477</v>
      </c>
      <c r="E14" s="69" t="s">
        <v>65</v>
      </c>
      <c r="F14" s="67">
        <v>131</v>
      </c>
      <c r="G14" s="41"/>
      <c r="H14" s="42"/>
      <c r="I14" s="40" t="s">
        <v>40</v>
      </c>
      <c r="J14" s="43">
        <f>IF(I14="Less(-)",-1,1)</f>
        <v>1</v>
      </c>
      <c r="K14" s="44" t="s">
        <v>41</v>
      </c>
      <c r="L14" s="44" t="s">
        <v>4</v>
      </c>
      <c r="M14" s="64"/>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324487</v>
      </c>
      <c r="BB14" s="48">
        <f>BA14+SUM(N14:AZ14)</f>
        <v>324487</v>
      </c>
      <c r="BC14" s="37" t="str">
        <f>SpellNumber(L14,BB14)</f>
        <v>INR  Three Lakh Twenty Four Thousand Four Hundred &amp; Eighty Seven  Only</v>
      </c>
      <c r="IA14" s="38">
        <v>1</v>
      </c>
      <c r="IB14" s="66" t="s">
        <v>67</v>
      </c>
      <c r="IC14" s="38" t="s">
        <v>38</v>
      </c>
      <c r="ID14" s="38">
        <v>2477</v>
      </c>
      <c r="IE14" s="39" t="s">
        <v>65</v>
      </c>
      <c r="IF14" s="39" t="s">
        <v>42</v>
      </c>
      <c r="IG14" s="39" t="s">
        <v>36</v>
      </c>
      <c r="IH14" s="39">
        <v>123.223</v>
      </c>
      <c r="II14" s="39" t="s">
        <v>39</v>
      </c>
    </row>
    <row r="15" spans="1:243" s="38" customFormat="1" ht="132" customHeight="1">
      <c r="A15" s="22">
        <v>2</v>
      </c>
      <c r="B15" s="68" t="s">
        <v>62</v>
      </c>
      <c r="C15" s="24" t="s">
        <v>43</v>
      </c>
      <c r="D15" s="67">
        <v>4050</v>
      </c>
      <c r="E15" s="70" t="s">
        <v>66</v>
      </c>
      <c r="F15" s="67">
        <v>19.05</v>
      </c>
      <c r="G15" s="41"/>
      <c r="H15" s="41"/>
      <c r="I15" s="40" t="s">
        <v>40</v>
      </c>
      <c r="J15" s="43">
        <f>IF(I15="Less(-)",-1,1)</f>
        <v>1</v>
      </c>
      <c r="K15" s="44" t="s">
        <v>41</v>
      </c>
      <c r="L15" s="44" t="s">
        <v>4</v>
      </c>
      <c r="M15" s="65"/>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77152.5</v>
      </c>
      <c r="BB15" s="48">
        <f>BA15+SUM(N15:AZ15)</f>
        <v>77152.5</v>
      </c>
      <c r="BC15" s="37" t="str">
        <f>SpellNumber(L15,BB15)</f>
        <v>INR  Seventy Seven Thousand One Hundred &amp; Fifty Two  and Paise Fifty Only</v>
      </c>
      <c r="IA15" s="38">
        <v>2</v>
      </c>
      <c r="IB15" s="66" t="s">
        <v>68</v>
      </c>
      <c r="IC15" s="38" t="s">
        <v>43</v>
      </c>
      <c r="ID15" s="38">
        <v>4050</v>
      </c>
      <c r="IE15" s="39" t="s">
        <v>66</v>
      </c>
      <c r="IF15" s="39" t="s">
        <v>44</v>
      </c>
      <c r="IG15" s="39" t="s">
        <v>45</v>
      </c>
      <c r="IH15" s="39">
        <v>213</v>
      </c>
      <c r="II15" s="39" t="s">
        <v>39</v>
      </c>
    </row>
    <row r="16" spans="1:243" s="38" customFormat="1" ht="33" customHeight="1">
      <c r="A16" s="87">
        <v>3</v>
      </c>
      <c r="B16" s="88" t="s">
        <v>63</v>
      </c>
      <c r="C16" s="89" t="s">
        <v>46</v>
      </c>
      <c r="D16" s="90">
        <v>1365</v>
      </c>
      <c r="E16" s="91" t="s">
        <v>53</v>
      </c>
      <c r="F16" s="90">
        <v>112.25</v>
      </c>
      <c r="G16" s="41"/>
      <c r="H16" s="41"/>
      <c r="I16" s="40" t="s">
        <v>40</v>
      </c>
      <c r="J16" s="43">
        <f>IF(I16="Less(-)",-1,1)</f>
        <v>1</v>
      </c>
      <c r="K16" s="44" t="s">
        <v>41</v>
      </c>
      <c r="L16" s="44" t="s">
        <v>4</v>
      </c>
      <c r="M16" s="65"/>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153221.25</v>
      </c>
      <c r="BB16" s="48">
        <f>BA16+SUM(N16:AZ16)</f>
        <v>153221.25</v>
      </c>
      <c r="BC16" s="37" t="str">
        <f>SpellNumber(L16,BB16)</f>
        <v>INR  One Lakh Fifty Three Thousand Two Hundred &amp; Twenty One  and Paise Twenty Five Only</v>
      </c>
      <c r="IA16" s="38">
        <v>3</v>
      </c>
      <c r="IB16" s="66" t="s">
        <v>69</v>
      </c>
      <c r="IC16" s="38" t="s">
        <v>46</v>
      </c>
      <c r="ID16" s="38">
        <v>1365</v>
      </c>
      <c r="IE16" s="39" t="s">
        <v>53</v>
      </c>
      <c r="IF16" s="39" t="s">
        <v>35</v>
      </c>
      <c r="IG16" s="39" t="s">
        <v>47</v>
      </c>
      <c r="IH16" s="39">
        <v>10</v>
      </c>
      <c r="II16" s="39" t="s">
        <v>39</v>
      </c>
    </row>
    <row r="17" spans="1:243" s="38" customFormat="1" ht="33" customHeight="1">
      <c r="A17" s="103">
        <v>4</v>
      </c>
      <c r="B17" s="101" t="s">
        <v>70</v>
      </c>
      <c r="C17" s="24" t="s">
        <v>71</v>
      </c>
      <c r="D17" s="99"/>
      <c r="E17" s="99"/>
      <c r="F17" s="100"/>
      <c r="G17" s="71"/>
      <c r="H17" s="72"/>
      <c r="I17" s="73"/>
      <c r="J17" s="74"/>
      <c r="K17" s="75"/>
      <c r="L17" s="75"/>
      <c r="M17" s="102"/>
      <c r="N17" s="76"/>
      <c r="O17" s="76"/>
      <c r="P17" s="77"/>
      <c r="Q17" s="76"/>
      <c r="R17" s="76"/>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8">
        <v>35122.69</v>
      </c>
      <c r="BB17" s="48">
        <f>BA17+SUM(N17:AZ17)</f>
        <v>35122.69</v>
      </c>
      <c r="BC17" s="37" t="str">
        <f>SpellNumber(L17,BB17)</f>
        <v>  Thirty Five Thousand One Hundred &amp; Twenty Two  and Paise Sixty Nine Only</v>
      </c>
      <c r="IA17" s="38">
        <v>4</v>
      </c>
      <c r="IB17" s="66" t="s">
        <v>70</v>
      </c>
      <c r="IC17" s="38" t="s">
        <v>71</v>
      </c>
      <c r="IE17" s="39"/>
      <c r="IF17" s="39"/>
      <c r="IG17" s="39"/>
      <c r="IH17" s="39"/>
      <c r="II17" s="39"/>
    </row>
    <row r="18" spans="1:243" s="38" customFormat="1" ht="48" customHeight="1">
      <c r="A18" s="98" t="s">
        <v>56</v>
      </c>
      <c r="B18" s="98"/>
      <c r="C18" s="99"/>
      <c r="D18" s="99"/>
      <c r="E18" s="99"/>
      <c r="F18" s="99"/>
      <c r="G18" s="50"/>
      <c r="H18" s="51"/>
      <c r="I18" s="51"/>
      <c r="J18" s="51"/>
      <c r="K18" s="51"/>
      <c r="L18" s="52"/>
      <c r="BA18" s="53">
        <f>SUM(BA13:BA17)</f>
        <v>589983.44</v>
      </c>
      <c r="BB18" s="54">
        <f>SUM(BB13:BB17)</f>
        <v>589983.44</v>
      </c>
      <c r="BC18" s="37" t="str">
        <f>SpellNumber($E$2,BB18)</f>
        <v>INR  Five Lakh Eighty Nine Thousand Nine Hundred &amp; Eighty Three  and Paise Forty Four Only</v>
      </c>
      <c r="IE18" s="39">
        <v>4</v>
      </c>
      <c r="IF18" s="39" t="s">
        <v>44</v>
      </c>
      <c r="IG18" s="39" t="s">
        <v>48</v>
      </c>
      <c r="IH18" s="39">
        <v>10</v>
      </c>
      <c r="II18" s="39" t="s">
        <v>39</v>
      </c>
    </row>
    <row r="19" spans="1:243" s="60" customFormat="1" ht="18">
      <c r="A19" s="92" t="s">
        <v>57</v>
      </c>
      <c r="B19" s="93"/>
      <c r="C19" s="94"/>
      <c r="D19" s="95"/>
      <c r="E19" s="96" t="s">
        <v>50</v>
      </c>
      <c r="F19" s="97"/>
      <c r="G19" s="55"/>
      <c r="H19" s="56"/>
      <c r="I19" s="56"/>
      <c r="J19" s="56"/>
      <c r="K19" s="57"/>
      <c r="L19" s="58"/>
      <c r="M19" s="59"/>
      <c r="O19" s="38"/>
      <c r="P19" s="38"/>
      <c r="Q19" s="38"/>
      <c r="R19" s="38"/>
      <c r="S19" s="38"/>
      <c r="BA19" s="61">
        <f>IF(ISBLANK(F19),0,IF(E19="Excess (+)",ROUND(BA18+(BA18*F19),2),IF(E19="Less (-)",ROUND(BA18+(BA18*F19*(-1)),2),IF(E19="At Par",BA18,0))))</f>
        <v>0</v>
      </c>
      <c r="BB19" s="62">
        <f>ROUND(BA19,0)</f>
        <v>0</v>
      </c>
      <c r="BC19" s="37" t="str">
        <f>SpellNumber($E$2,BB19)</f>
        <v>INR Zero Only</v>
      </c>
      <c r="IE19" s="63"/>
      <c r="IF19" s="63"/>
      <c r="IG19" s="63"/>
      <c r="IH19" s="63"/>
      <c r="II19" s="63"/>
    </row>
    <row r="20" spans="1:243" s="60" customFormat="1" ht="18">
      <c r="A20" s="49" t="s">
        <v>58</v>
      </c>
      <c r="B20" s="49"/>
      <c r="C20" s="80" t="str">
        <f>SpellNumber($E$2,BB19)</f>
        <v>INR Zero Only</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IE20" s="63"/>
      <c r="IF20" s="63"/>
      <c r="IG20" s="63"/>
      <c r="IH20" s="63"/>
      <c r="II20" s="63"/>
    </row>
    <row r="21" ht="15"/>
    <row r="22" ht="15"/>
  </sheetData>
  <sheetProtection password="EEC8" sheet="1"/>
  <mergeCells count="8">
    <mergeCell ref="A9:BC9"/>
    <mergeCell ref="C20:BC20"/>
    <mergeCell ref="A1:L1"/>
    <mergeCell ref="A4:BC4"/>
    <mergeCell ref="A5:BC5"/>
    <mergeCell ref="A6:BC6"/>
    <mergeCell ref="A7:BC7"/>
    <mergeCell ref="B8:BC8"/>
  </mergeCells>
  <dataValidations count="19">
    <dataValidation type="list" allowBlank="1" showErrorMessage="1" sqref="E1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list" allowBlank="1" showErrorMessage="1" sqref="K13:K17">
      <formula1>"Partial Conversion,Full Conversion"</formula1>
      <formula2>0</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L15 L13 L14 L17 L16">
      <formula1>"INR"</formula1>
    </dataValidation>
    <dataValidation type="decimal" allowBlank="1" showErrorMessage="1" errorTitle="Invalid Entry" error="Only Numeric Values are allowed. " sqref="A13:A1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49</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2023-11-06T12:50:39Z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NC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