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<sst xmlns="http://schemas.openxmlformats.org/spreadsheetml/2006/main" count="944" uniqueCount="276">
  <si>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</si>
  <si>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</si>
  <si>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</si>
  <si>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</si>
  <si>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</si>
  <si>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</si>
  <si>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</si>
  <si>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</si>
  <si>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</si>
  <si>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</si>
  <si>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</si>
  <si>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</si>
  <si>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</si>
  <si>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</si>
  <si>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</si>
  <si>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</si>
  <si>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</si>
  <si>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</si>
  <si>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</si>
  <si>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</si>
  <si>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</si>
  <si>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</si>
  <si>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</si>
  <si>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</si>
  <si>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</si>
  <si>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</si>
  <si>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</si>
  <si>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</si>
  <si>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</si>
  <si>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</si>
  <si>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</si>
  <si>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</si>
  <si>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</si>
  <si>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</si>
  <si>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</si>
  <si>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</si>
  <si>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</si>
  <si>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</si>
  <si>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</si>
  <si>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</si>
  <si>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</si>
  <si>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</si>
  <si>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</si>
  <si>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</si>
  <si>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</si>
  <si>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</si>
  <si>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</si>
  <si>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</si>
  <si>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</si>
  <si>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</si>
  <si>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</si>
  <si>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</si>
  <si>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</si>
  <si>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</si>
  <si>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</si>
  <si>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</si>
  <si>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</si>
  <si>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</si>
  <si>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</si>
  <si>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</si>
  <si>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</si>
  <si>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</si>
  <si>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</si>
  <si>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</si>
  <si>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</si>
  <si>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</si>
  <si>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</si>
  <si>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</si>
  <si>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</si>
  <si>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</si>
  <si>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</si>
  <si>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</si>
  <si>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</si>
  <si>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</si>
  <si>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</si>
  <si>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</si>
  <si>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</si>
  <si>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</si>
  <si>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</si>
  <si>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</si>
  <si>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</si>
  <si>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</si>
  <si>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</si>
  <si>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</si>
  <si>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</si>
  <si>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</si>
  <si>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</si>
  <si>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</si>
  <si>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</si>
  <si>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</si>
  <si>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</si>
  <si>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</si>
  <si>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</si>
  <si>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</si>
  <si>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</si>
  <si>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</si>
  <si>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</si>
  <si>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</si>
  <si>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</si>
  <si>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</si>
  <si>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</si>
  <si>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</si>
  <si>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</si>
  <si>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</si>
  <si>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</si>
  <si>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</si>
  <si>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</si>
  <si>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</si>
  <si>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</si>
  <si>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</si>
  <si>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</si>
  <si>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</si>
  <si>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</si>
  <si>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</si>
  <si>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</si>
  <si>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</si>
  <si>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</si>
  <si>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</si>
  <si>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</si>
  <si>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</si>
  <si>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</si>
  <si>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</si>
  <si>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</si>
  <si>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</si>
  <si>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</si>
  <si>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</si>
  <si>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</si>
  <si>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</si>
  <si>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</si>
  <si>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</si>
  <si>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r>
      <t xml:space="preserve">Dismantling tile work in floors and roofs laid in cement mortar including stacking material within 50 metres lead. For thickness of tiles 10 mm to 25 mm   </t>
    </r>
    <r>
      <rPr>
        <b/>
        <sz val="12"/>
        <rFont val="Times New Roman"/>
        <family val="1"/>
      </rPr>
      <t>(15.23.1)</t>
    </r>
  </si>
  <si>
    <r>
      <t>Dismantling old plaster or skirting raking out joints and cleaning the surface for plaster including disposal of rubbish to the dumping ground within 50 metres lead.</t>
    </r>
    <r>
      <rPr>
        <b/>
        <sz val="12"/>
        <rFont val="Times New Roman"/>
        <family val="1"/>
      </rPr>
      <t xml:space="preserve"> (15.56)</t>
    </r>
  </si>
  <si>
    <r>
      <t xml:space="preserve">Demolishing cement concrete manually/ by mechanical means including disposal of material within 50 metres lead as per direction of Engineer - in - charge. Nominal concrete 1:3:6 or richer mix (i/c equivalent design mix) </t>
    </r>
    <r>
      <rPr>
        <b/>
        <sz val="12"/>
        <rFont val="Times New Roman"/>
        <family val="1"/>
      </rPr>
      <t>(15.2.1)</t>
    </r>
  </si>
  <si>
    <r>
      <t xml:space="preserve"> Demolishing mud phaska in terracing and disposal of material within 50 metres lead. </t>
    </r>
    <r>
      <rPr>
        <b/>
        <sz val="12"/>
        <rFont val="Times New Roman"/>
        <family val="1"/>
      </rPr>
      <t>(15.27)</t>
    </r>
  </si>
  <si>
    <r>
      <t xml:space="preserve">Demolishing brick work manually/ by mechanical means including stacking of serviceable material and disposal of unserviceable material within 50 metres lead as per direction of Engineer-in-charge.  In cement mortar </t>
    </r>
    <r>
      <rPr>
        <b/>
        <sz val="12"/>
        <rFont val="Times New Roman"/>
        <family val="1"/>
      </rPr>
      <t xml:space="preserve"> (15.7.4)</t>
    </r>
  </si>
  <si>
    <r>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t>
    </r>
    <r>
      <rPr>
        <b/>
        <sz val="12"/>
        <rFont val="Times New Roman"/>
        <family val="1"/>
      </rPr>
      <t>(22.3)</t>
    </r>
  </si>
  <si>
    <r>
      <t xml:space="preserve">Providing and applying white cement based putty of average thickness 1 mm, of approved brand and manufacturer, over the plastered wall surface to prepare the surface even and smooth complete. </t>
    </r>
    <r>
      <rPr>
        <b/>
        <sz val="12"/>
        <rFont val="Times New Roman"/>
        <family val="1"/>
      </rPr>
      <t xml:space="preserve"> (13.80)</t>
    </r>
  </si>
  <si>
    <r>
      <t xml:space="preserve"> Distempering with oil bound washable distemper of approved brand and manufacture to give an even shade :  New work (two or more coats) over and including water tinnable priming coat with cement primer  </t>
    </r>
    <r>
      <rPr>
        <b/>
        <sz val="12"/>
        <rFont val="Times New Roman"/>
        <family val="1"/>
      </rPr>
      <t>(13.41.1)</t>
    </r>
  </si>
  <si>
    <r>
      <t xml:space="preserve"> Painting with synthetic enamel paint of approved brand and manufacture of required colour to give an even shade :   One or more coats on old work</t>
    </r>
    <r>
      <rPr>
        <b/>
        <sz val="12"/>
        <rFont val="Times New Roman"/>
        <family val="1"/>
      </rPr>
      <t xml:space="preserve">  (13.99.1)</t>
    </r>
  </si>
  <si>
    <r>
      <t xml:space="preserve"> Providing and laying in position cement concrete of specified grade excluding the cost of centering and shuttering - All work up to plinth level : </t>
    </r>
    <r>
      <rPr>
        <b/>
        <sz val="12"/>
        <rFont val="Times New Roman"/>
        <family val="1"/>
      </rPr>
      <t xml:space="preserve"> </t>
    </r>
    <r>
      <rPr>
        <sz val="12"/>
        <rFont val="Times New Roman"/>
        <family val="1"/>
      </rPr>
      <t xml:space="preserve"> "1:2:4 (1 cement : 2 coarse sand (zone-III) : 4 graded stone aggregate 20 mm nominal size).  </t>
    </r>
    <r>
      <rPr>
        <b/>
        <sz val="12"/>
        <rFont val="Times New Roman"/>
        <family val="1"/>
      </rPr>
      <t>(4.1.3)</t>
    </r>
  </si>
  <si>
    <r>
      <t>Providing and laying in position cement concrete of specified grade excluding the cost of centering and shuttering - All work up to plinth level :</t>
    </r>
    <r>
      <rPr>
        <b/>
        <sz val="12"/>
        <rFont val="Times New Roman"/>
        <family val="1"/>
      </rPr>
      <t xml:space="preserve"> </t>
    </r>
    <r>
      <rPr>
        <sz val="12"/>
        <rFont val="Times New Roman"/>
        <family val="1"/>
      </rPr>
      <t xml:space="preserve">1:4:8 (1 Cement : 4 coarse sand (zone-III) : 8 graded stone aggregate 40 mm nominal size) </t>
    </r>
    <r>
      <rPr>
        <b/>
        <sz val="12"/>
        <rFont val="Times New Roman"/>
        <family val="1"/>
      </rPr>
      <t>(4.1.8)</t>
    </r>
  </si>
  <si>
    <r>
      <t xml:space="preserve"> Providing and fixing soil, waste and vent pipes : Centrifugally cast (spun) iron socket &amp; spigot (S&amp;S) pipe as per IS: 3989   </t>
    </r>
    <r>
      <rPr>
        <b/>
        <sz val="12"/>
        <rFont val="Times New Roman"/>
        <family val="1"/>
      </rPr>
      <t>(17.35.1.2)</t>
    </r>
  </si>
  <si>
    <r>
      <t xml:space="preserve"> Providing and fixing collar : Sand cast iron S&amp;S as per IS - 3989 </t>
    </r>
    <r>
      <rPr>
        <b/>
        <sz val="12"/>
        <rFont val="Times New Roman"/>
        <family val="1"/>
      </rPr>
      <t xml:space="preserve">  (17.57.1.2)</t>
    </r>
  </si>
  <si>
    <r>
      <t xml:space="preserve">Providing lead caulked joints to sand cast iron/centrifugally cast (spun) iron pipes and fittings of diameter : 100 mm  </t>
    </r>
    <r>
      <rPr>
        <b/>
        <sz val="12"/>
        <rFont val="Times New Roman"/>
        <family val="1"/>
      </rPr>
      <t>(17.58.1)</t>
    </r>
  </si>
  <si>
    <r>
      <t>Providing and fixing bend of required degree with access door, insertion rubber washer 3 mm thick, bolts and nuts complete Sand cast iron S&amp;S as per IS - 3989</t>
    </r>
    <r>
      <rPr>
        <b/>
        <sz val="12"/>
        <rFont val="Times New Roman"/>
        <family val="1"/>
      </rPr>
      <t>(17.38.1.2)</t>
    </r>
  </si>
  <si>
    <r>
      <t xml:space="preserve"> Providing and fixing plain bend of required degree. Sand cast iron S&amp;S as per IS : 3989 </t>
    </r>
    <r>
      <rPr>
        <b/>
        <sz val="12"/>
        <rFont val="Times New Roman"/>
        <family val="1"/>
      </rPr>
      <t>(17.39.1.2)</t>
    </r>
  </si>
  <si>
    <r>
      <t xml:space="preserve">Providing and fixing double equal plain junction of required degree. 100x100x100x100 mm Sand cast iron S&amp;S as per IS - 3989 </t>
    </r>
    <r>
      <rPr>
        <b/>
        <sz val="12"/>
        <rFont val="Times New Roman"/>
        <family val="1"/>
      </rPr>
      <t xml:space="preserve"> (17.42.1.2)</t>
    </r>
  </si>
  <si>
    <r>
      <t xml:space="preserve">Providing and fixing single equal plain junction of required degree with access door, insertion rubber washer 3 mm thick, bolts and nuts complete. 100x100x100 mm Sand cast iron S&amp;S as per IS - 3989 </t>
    </r>
    <r>
      <rPr>
        <b/>
        <sz val="12"/>
        <rFont val="Times New Roman"/>
        <family val="1"/>
      </rPr>
      <t xml:space="preserve"> (17.43.1.2)</t>
    </r>
  </si>
  <si>
    <r>
      <t xml:space="preserve">Providing and fixing single equal plain junction of required degree : 100x100x100 mm Sand cast iron S&amp;S as per IS - 3989  </t>
    </r>
    <r>
      <rPr>
        <b/>
        <sz val="12"/>
        <rFont val="Times New Roman"/>
        <family val="1"/>
      </rPr>
      <t xml:space="preserve"> (17.44.1.2)</t>
    </r>
  </si>
  <si>
    <r>
      <t xml:space="preserve">Providing and fixing trap of self cleansing design with screwed down or hinged grating with or without vent arm complete, including cost of cutting and making good the walls and floors :100 mm inlet and 100 mm outlet Sand cast iron S&amp;S as per IS: 3989   </t>
    </r>
    <r>
      <rPr>
        <b/>
        <sz val="12"/>
        <rFont val="Times New Roman"/>
        <family val="1"/>
      </rPr>
      <t xml:space="preserve"> (17.60.1.1)</t>
    </r>
  </si>
  <si>
    <r>
      <t xml:space="preserve">Providing and fixing 100 mm sand cast Iron grating for gully trap. </t>
    </r>
    <r>
      <rPr>
        <b/>
        <sz val="12"/>
        <rFont val="Times New Roman"/>
        <family val="1"/>
      </rPr>
      <t>(17.29)</t>
    </r>
  </si>
  <si>
    <r>
      <t xml:space="preserve">Providing and fixing M.S. stays and clamps for sand cast iron/ centrifugally cast (spun) iron pipes of diameter : 100 mm </t>
    </r>
    <r>
      <rPr>
        <b/>
        <sz val="12"/>
        <rFont val="Times New Roman"/>
        <family val="1"/>
      </rPr>
      <t>(17.59.1)</t>
    </r>
  </si>
  <si>
    <r>
      <t xml:space="preserve"> 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t>
    </r>
    <r>
      <rPr>
        <b/>
        <sz val="12"/>
        <rFont val="Times New Roman"/>
        <family val="1"/>
      </rPr>
      <t>(17.1.1)</t>
    </r>
  </si>
  <si>
    <r>
      <t xml:space="preserve"> 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t>
    </r>
    <r>
      <rPr>
        <b/>
        <sz val="12"/>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</si>
  <si>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t>
    </r>
    <r>
      <rPr>
        <b/>
        <sz val="12"/>
        <rFont val="Times New Roman"/>
        <family val="1"/>
      </rPr>
      <t>(17.7.2)</t>
    </r>
  </si>
  <si>
    <r>
      <t>Providing and fixing P.V.C. waste pipe for sink or wash basin including P.V.C. waste fittings complete. Semi rigid pipe 32 mm dia</t>
    </r>
    <r>
      <rPr>
        <b/>
        <sz val="12"/>
        <rFont val="Times New Roman"/>
        <family val="1"/>
      </rPr>
      <t xml:space="preserve"> (17.28.1.1)</t>
    </r>
  </si>
  <si>
    <r>
      <t xml:space="preserve">Providing and fixing mirror of superior glass (of approved quality) and of required shape and size with plastic moulded frame of approved make and shade with 6 mm thick hard board backing : Rectangular shape 453x357 mm </t>
    </r>
    <r>
      <rPr>
        <b/>
        <sz val="12"/>
        <rFont val="Times New Roman"/>
        <family val="1"/>
      </rPr>
      <t xml:space="preserve"> (17.32.2)</t>
    </r>
  </si>
  <si>
    <r>
      <rPr>
        <b/>
        <sz val="12"/>
        <rFont val="Times New Roman"/>
        <family val="1"/>
      </rPr>
      <t xml:space="preserve"> </t>
    </r>
    <r>
      <rPr>
        <sz val="12"/>
        <rFont val="Times New Roman"/>
        <family val="1"/>
      </rP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r>
    <r>
      <rPr>
        <b/>
        <sz val="12"/>
        <rFont val="Times New Roman"/>
        <family val="1"/>
      </rPr>
      <t>:</t>
    </r>
    <r>
      <rPr>
        <sz val="12"/>
        <rFont val="Times New Roman"/>
        <family val="1"/>
      </rPr>
      <t xml:space="preserve">  Single half stall urinal with 5 litre P.V.C. automatic flushing cistern   </t>
    </r>
    <r>
      <rPr>
        <b/>
        <sz val="12"/>
        <rFont val="Times New Roman"/>
        <family val="1"/>
      </rPr>
      <t>(17.5.1)</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</si>
  <si>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Range of two half stall urinals with 5 litre P.V.C. automatic flushing cistern   </t>
    </r>
    <r>
      <rPr>
        <b/>
        <sz val="12"/>
        <rFont val="Times New Roman"/>
        <family val="1"/>
      </rPr>
      <t>(17.5.2)</t>
    </r>
  </si>
  <si>
    <r>
      <t xml:space="preserve"> 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t>
    </r>
    <r>
      <rPr>
        <b/>
        <sz val="12"/>
        <rFont val="Times New Roman"/>
        <family val="1"/>
      </rPr>
      <t xml:space="preserve"> (19.21.1)</t>
    </r>
  </si>
  <si>
    <r>
      <t xml:space="preserve"> Half brick masonry with common burnt clay F.P.S. (non modular) bricks of class designation 7.5 in superstructure above plinth level up to floor V level. Cement mortar 1:4 (1 cement :4 coarse sand)  </t>
    </r>
    <r>
      <rPr>
        <b/>
        <sz val="12"/>
        <rFont val="Times New Roman"/>
        <family val="1"/>
      </rPr>
      <t xml:space="preserve"> (6.13.2)</t>
    </r>
  </si>
  <si>
    <r>
      <t xml:space="preserve"> Providing and fixing G.I. pipes complete with G.I. fittings and clamps, i/c cutting and making good the walls etc. Internal work - Exposed on wall</t>
    </r>
    <r>
      <rPr>
        <b/>
        <sz val="12"/>
        <rFont val="Times New Roman"/>
        <family val="1"/>
      </rPr>
      <t xml:space="preserve">  </t>
    </r>
    <r>
      <rPr>
        <sz val="12"/>
        <rFont val="Times New Roman"/>
        <family val="1"/>
      </rPr>
      <t xml:space="preserve">15 mm dia nominal bore   </t>
    </r>
    <r>
      <rPr>
        <b/>
        <sz val="12"/>
        <rFont val="Times New Roman"/>
        <family val="1"/>
      </rPr>
      <t>(18.10.1)</t>
    </r>
  </si>
  <si>
    <r>
      <t xml:space="preserve"> Providing and fixing G.I. pipes complete with G.I. fittings and clamps, i/c cutting and making good the walls etc. Internal work - Exposed on wall</t>
    </r>
    <r>
      <rPr>
        <b/>
        <sz val="12"/>
        <rFont val="Times New Roman"/>
        <family val="1"/>
      </rPr>
      <t xml:space="preserve"> </t>
    </r>
    <r>
      <rPr>
        <sz val="12"/>
        <rFont val="Times New Roman"/>
        <family val="1"/>
      </rPr>
      <t xml:space="preserve">25 mm dia nominal bore  </t>
    </r>
    <r>
      <rPr>
        <b/>
        <sz val="12"/>
        <rFont val="Times New Roman"/>
        <family val="1"/>
      </rPr>
      <t>(18.10.3)</t>
    </r>
  </si>
  <si>
    <r>
      <t xml:space="preserve"> Providing and fixing C.P. brass bib cock of approved quality conforming to IS:8931 : 15 mm nominal bore </t>
    </r>
    <r>
      <rPr>
        <b/>
        <sz val="12"/>
        <rFont val="Times New Roman"/>
        <family val="1"/>
      </rPr>
      <t>(18.49.1)</t>
    </r>
  </si>
  <si>
    <r>
      <t xml:space="preserve">Providing and fixing C.P. brass stop cock (concealed) of standard design and of approved make conforming to IS:8931. 15 mm nominal bore </t>
    </r>
    <r>
      <rPr>
        <b/>
        <sz val="12"/>
        <rFont val="Times New Roman"/>
        <family val="1"/>
      </rPr>
      <t>(18.52.1)</t>
    </r>
  </si>
  <si>
    <r>
      <t>Providing and fixing PTMT swivelling shower, 15 mm nominal bore, weighing not less than 40 gms</t>
    </r>
    <r>
      <rPr>
        <b/>
        <sz val="12"/>
        <rFont val="Times New Roman"/>
        <family val="1"/>
      </rPr>
      <t xml:space="preserve"> (18.64)</t>
    </r>
  </si>
  <si>
    <r>
      <t xml:space="preserve">Making connection of G.I. distribution branch with G.I. main of following sizes by providing and fixing tee, including cutting and threading the pipe etc. complete : 25 to 40 mm nominal bore  </t>
    </r>
    <r>
      <rPr>
        <b/>
        <sz val="12"/>
        <rFont val="Times New Roman"/>
        <family val="1"/>
      </rPr>
      <t>(18.13.1)</t>
    </r>
  </si>
  <si>
    <r>
      <t xml:space="preserve">Painting G.I. pipes and fittings with synthetic enamel white paint with two coats over a ready mixed priming coat, both of approved quality for new work : 25 mm diameter pipe   </t>
    </r>
    <r>
      <rPr>
        <b/>
        <sz val="12"/>
        <rFont val="Times New Roman"/>
        <family val="1"/>
      </rPr>
      <t>(18.38.3)</t>
    </r>
  </si>
  <si>
    <r>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 Granite Stone of approved shade </t>
    </r>
    <r>
      <rPr>
        <b/>
        <sz val="12"/>
        <rFont val="Times New Roman"/>
        <family val="1"/>
      </rPr>
      <t>(8.10.2)</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</si>
  <si>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2"/>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</si>
  <si>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
    </r>
    <r>
      <rPr>
        <b/>
        <sz val="12"/>
        <rFont val="Times New Roman"/>
        <family val="1"/>
      </rPr>
      <t>(11.37)</t>
    </r>
  </si>
  <si>
    <r>
      <t xml:space="preserve"> 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2"/>
        <rFont val="Times New Roman"/>
        <family val="1"/>
      </rPr>
      <t>(10.25.2)</t>
    </r>
  </si>
  <si>
    <r>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2"/>
        <rFont val="Times New Roman"/>
        <family val="1"/>
      </rPr>
      <t>(9.20.2)</t>
    </r>
  </si>
  <si>
    <r>
      <t xml:space="preserve"> Painting with synthetic enamel paint of approved brand and manufacture of required colour to give an even shade : Two or more coats on new work over an under coat of suitable shade with ordinary paint of approved brand and manufacture   </t>
    </r>
    <r>
      <rPr>
        <b/>
        <sz val="12"/>
        <rFont val="Times New Roman"/>
        <family val="1"/>
      </rPr>
      <t>(13.62.1)</t>
    </r>
  </si>
  <si>
    <r>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r>
    <r>
      <rPr>
        <b/>
        <sz val="12"/>
        <rFont val="Times New Roman"/>
        <family val="1"/>
      </rPr>
      <t>(21.1.1.1)</t>
    </r>
  </si>
  <si>
    <r>
      <t xml:space="preserve"> Providing and fixing aluminium handles, ISI marked, anodised (anodic coating not less than grade AC 10 as per IS : 1868) transparent or dyed to required colour or shade, with necessary screws etc. complete :   125 mm </t>
    </r>
    <r>
      <rPr>
        <b/>
        <sz val="12"/>
        <rFont val="Times New Roman"/>
        <family val="1"/>
      </rPr>
      <t>(9.100.1)</t>
    </r>
  </si>
  <si>
    <r>
      <t xml:space="preserve">Providing and fixing aluminium tower bolts, ISI marked, anodised (anodic coating not less than grade AC 10 as per IS : 1868 ) transparent or dyed to required colour or shade, with necessary screws etc. complete :  250x10 mm </t>
    </r>
    <r>
      <rPr>
        <b/>
        <sz val="12"/>
        <rFont val="Times New Roman"/>
        <family val="1"/>
      </rPr>
      <t>(9.97.2)</t>
    </r>
  </si>
  <si>
    <r>
      <t xml:space="preserve">  Providing and fixing aluminium sliding door bolts, ISI marked anodised (anodic coating not less than grade AC 10 as per IS : 1868), transparent or dyed to required colour or shade, with nuts and screws etc. complete : 250x16 mm </t>
    </r>
    <r>
      <rPr>
        <b/>
        <sz val="12"/>
        <rFont val="Times New Roman"/>
        <family val="1"/>
      </rPr>
      <t>(9.96.2)</t>
    </r>
  </si>
  <si>
    <r>
      <t xml:space="preserve">Painting with synthetic enamel paint of approved brand and manufacture to give an even shade : Painting with synthetic enamel paint of approved brand and manufacture to give an even shade : Two or more coats on new work   </t>
    </r>
    <r>
      <rPr>
        <b/>
        <sz val="12"/>
        <rFont val="Times New Roman"/>
        <family val="1"/>
      </rPr>
      <t>(13.61.1)</t>
    </r>
  </si>
  <si>
    <r>
      <t xml:space="preserve">Structural steel work riveted, bolted or welded in built up sections, trusses and framed work, including cutting, hoisting, fixing in position and applying a priming coat of approved steel primer all complete. </t>
    </r>
    <r>
      <rPr>
        <b/>
        <sz val="12"/>
        <rFont val="Times New Roman"/>
        <family val="1"/>
      </rPr>
      <t>(10.2)</t>
    </r>
  </si>
  <si>
    <r>
      <t xml:space="preserve">Providing and fixing aluminium tower bolts, ISI marked, anodised (anodic coating not less than grade AC 10 as per IS : 1868 ) transparent or dyed to required colour or shade, with necessary screws etc. complete : 300x10 mm </t>
    </r>
    <r>
      <rPr>
        <b/>
        <sz val="12"/>
        <rFont val="Times New Roman"/>
        <family val="1"/>
      </rPr>
      <t>(9.97.1)</t>
    </r>
  </si>
  <si>
    <r>
      <t xml:space="preserve">Providing and fixing aluminium sliding door bolts, ISI marked anodised (anodic coating not less than grade AC 10 as per IS : 1868), transparent or dyed to required colour or shade, with nuts and screws etc. complete : 300x16 mm  </t>
    </r>
    <r>
      <rPr>
        <b/>
        <sz val="12"/>
        <rFont val="Times New Roman"/>
        <family val="1"/>
      </rPr>
      <t>(9.96.1)</t>
    </r>
  </si>
  <si>
    <r>
      <t xml:space="preserve">12 mm cement plaster of mix : 1:4 (1 cement: 4 coarse sand) </t>
    </r>
    <r>
      <rPr>
        <b/>
        <sz val="12"/>
        <color indexed="8"/>
        <rFont val="Times New Roman"/>
        <family val="1"/>
      </rPr>
      <t>(13.4.1)</t>
    </r>
  </si>
  <si>
    <r>
      <t xml:space="preserve"> Finishing walls with Acrylic Smooth exterior paint of required shade :  New work (Two or more coat applied @ 1.67 ltr/10 sqm over and including priming coat of exterior primer applied @ 2.20 kg/ 10 sqm) </t>
    </r>
    <r>
      <rPr>
        <b/>
        <sz val="12"/>
        <color indexed="8"/>
        <rFont val="Times New Roman"/>
        <family val="1"/>
      </rPr>
      <t>( 13.46.1 )</t>
    </r>
  </si>
  <si>
    <r>
      <t xml:space="preserve"> 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Granite of any colour and shade. Area of slab over 0.50 sqm </t>
    </r>
    <r>
      <rPr>
        <b/>
        <sz val="12"/>
        <rFont val="Times New Roman"/>
        <family val="1"/>
      </rPr>
      <t>(8.2.2.2)</t>
    </r>
  </si>
  <si>
    <r>
      <t xml:space="preserve">Providing edge moulding to 18 mm thick marble stone counters, Vanities etc., including machine polishing to edge to give high gloss finish etc. complete as per design approved by Engineer-in-Charge. Granite work </t>
    </r>
    <r>
      <rPr>
        <b/>
        <sz val="12"/>
        <rFont val="Times New Roman"/>
        <family val="1"/>
      </rPr>
      <t>(8.3.2)</t>
    </r>
  </si>
  <si>
    <r>
      <t xml:space="preserve">Mirror polishing on marble work/Granite work/stone work where ever required to give high gloss finish complete. </t>
    </r>
    <r>
      <rPr>
        <b/>
        <sz val="12"/>
        <rFont val="Times New Roman"/>
        <family val="1"/>
      </rPr>
      <t xml:space="preserve"> (8.6)</t>
    </r>
  </si>
  <si>
    <r>
      <t xml:space="preserve"> 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 With cement mortar 1:4 (1 cement : 4 fine sand)</t>
    </r>
    <r>
      <rPr>
        <b/>
        <sz val="12"/>
        <rFont val="Times New Roman"/>
        <family val="1"/>
      </rPr>
      <t xml:space="preserve"> (14.1.1)</t>
    </r>
  </si>
  <si>
    <r>
      <t xml:space="preserve"> Providing and fixing panelling or panelling and glazing in panelled or panelled and glazed shutters for doors, windows and clerestory windows(Area of opening for panel inserts excluding portion inside grooves or rebates to be measured). Panelling for panelled or panelled and glazed shutters 25 mm to 40 mm thick : Fly proof stainless steel grade 304 wire gauge with 0.5 mm dia. wire and 1.4mm wide aperture with matching wood beading</t>
    </r>
    <r>
      <rPr>
        <b/>
        <sz val="12"/>
        <rFont val="Times New Roman"/>
        <family val="1"/>
      </rPr>
      <t>(9.7.8)</t>
    </r>
  </si>
  <si>
    <r>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sqm 257.95 Note: - This item to be used for maintenance work judicially, necessary deduction for scaffolding in the existing item to be done. </t>
    </r>
    <r>
      <rPr>
        <b/>
        <sz val="12"/>
        <rFont val="Times New Roman"/>
        <family val="1"/>
      </rPr>
      <t>(14.72)</t>
    </r>
  </si>
  <si>
    <r>
      <t xml:space="preserve"> Providing and fixing false ceiling at all heights with integral densified calcium silicate reinforced with fibre and natural filler false ceiling tiles of Size 595x595mm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the Engineer-in-Charge. With 15 mm thick tegular edged light weight calcium silicate false ceiling tiles.</t>
    </r>
    <r>
      <rPr>
        <b/>
        <sz val="12"/>
        <rFont val="Times New Roman"/>
        <family val="1"/>
      </rPr>
      <t>(26.22.1)</t>
    </r>
  </si>
  <si>
    <r>
      <t>Removing dry or oil bound distemper, water proofing cement paint and the like by scrapping, sand papering and preparing the surface smooth including necessary repairs to scratches etc. complete.</t>
    </r>
    <r>
      <rPr>
        <b/>
        <sz val="12"/>
        <rFont val="Times New Roman"/>
        <family val="1"/>
      </rPr>
      <t>(13.91)</t>
    </r>
  </si>
  <si>
    <r>
      <t xml:space="preserve">Finishing walls with Acrylic Smooth exterior paint of required shade : New work (Two or more coat applied @ 1.67 ltr/10 sqm over and including priming coat of exterior primer applied @ 2.20 kg/10 sqm)  </t>
    </r>
    <r>
      <rPr>
        <b/>
        <sz val="12"/>
        <rFont val="Times New Roman"/>
        <family val="1"/>
      </rPr>
      <t>(13.46.1)</t>
    </r>
  </si>
  <si>
    <r>
      <t xml:space="preserve"> Providing and applying integral crystalline slurry of hydrophilic in nature for waterproofing treatment to the RCC structures like retaining walls of the basement, water tanks, roof slabs, podiums, reservior, sewage &amp; water treatment plant, tunnels / subway and bridge deck etc., prepared by mixing in the ratio of 5 : 2 (5 parts integral crystalline slurry : 2 parts water) for vertical surfaces and 3 : 1 (3 parts integral crystalline slurry : 1 part water) for horizontal surfaces and applying the same from negative (internal) side with the help of synthetic fiber brush. The material shall meet the requirements as specified in ACI 212-3R-2010 i.e by reducing permeability of concrete by more than 90% compared with control concrete as per DIN 1048 and resistant to 16 bar hydrostatic pressure on negative side. The crystalline slurry shall be capable of self-healing of cracks up to a width of 0.50mm. The work shall be carried out all complete as per specification and
the direction of the engineer-in-charge. The product performance shall carry guarantee for 10 years against any leakage. For vertical surface two coats @ 0.70 kg per sqm  </t>
    </r>
    <r>
      <rPr>
        <b/>
        <sz val="12"/>
        <rFont val="Times New Roman"/>
        <family val="1"/>
      </rPr>
      <t>( 22.23.1)</t>
    </r>
    <r>
      <rPr>
        <sz val="12"/>
        <rFont val="Times New Roman"/>
        <family val="1"/>
      </rPr>
      <t xml:space="preserve">
</t>
    </r>
  </si>
  <si>
    <r>
      <t xml:space="preserve"> For horizontal surface one coat @1.10 kg per sqm. </t>
    </r>
    <r>
      <rPr>
        <b/>
        <sz val="12"/>
        <rFont val="Times New Roman"/>
        <family val="1"/>
      </rPr>
      <t xml:space="preserve"> (22.23.2)</t>
    </r>
  </si>
  <si>
    <r>
      <t xml:space="preserve"> Brick work 7 cm thick with common burnt clay F.P.S. (non modular)
brick of class designation 7.5 in cement mortar 1:3 (1 cement : 3
coarse sand) in superstructure above plinth level and upto floor five
level. </t>
    </r>
    <r>
      <rPr>
        <b/>
        <sz val="12"/>
        <rFont val="Times New Roman"/>
        <family val="1"/>
      </rPr>
      <t>( 6.8 )</t>
    </r>
  </si>
  <si>
    <r>
      <t xml:space="preserve"> 15 mm cement plaster on rough side of single or half brick wall of mix: 1:6 (1 cement: 6 coarse sand) </t>
    </r>
    <r>
      <rPr>
        <b/>
        <sz val="12"/>
        <rFont val="Times New Roman"/>
        <family val="1"/>
      </rPr>
      <t>( 13.5.2 )</t>
    </r>
  </si>
  <si>
    <r>
      <t xml:space="preserve">Neat cement punning. </t>
    </r>
    <r>
      <rPr>
        <b/>
        <sz val="12"/>
        <rFont val="Times New Roman"/>
        <family val="1"/>
      </rPr>
      <t>( 13.18 )</t>
    </r>
  </si>
  <si>
    <r>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r>
    <r>
      <rPr>
        <b/>
        <sz val="12"/>
        <rFont val="Times New Roman"/>
        <family val="1"/>
      </rPr>
      <t>(15.60)</t>
    </r>
  </si>
  <si>
    <t>Sqm</t>
  </si>
  <si>
    <t>Mtr.</t>
  </si>
  <si>
    <t>Nos.</t>
  </si>
  <si>
    <t>Mtrs</t>
  </si>
  <si>
    <t>Kg</t>
  </si>
  <si>
    <t xml:space="preserve">sqm </t>
  </si>
  <si>
    <t>Name of Work: Repair to patch plaster, mosquito net, false ceiling, painting and 3 Nos toilet works of NCC Lab in Department of Electronics Engineering, IIT (BHU), Varanasi.</t>
  </si>
  <si>
    <t>Contract No:  IIT(BHU)/IWD/</t>
  </si>
  <si>
    <t>Dismantling tile work in floors and roofs laid in cement mortar including stacking material within 50 metres lead. For thickness of tiles 10 mm to 25 mm   (15.23.1)</t>
  </si>
  <si>
    <t>Dismantling old plaster or skirting raking out joints and cleaning the surface for plaster including disposal of rubbish to the dumping ground within 50 metres lead. (15.56)</t>
  </si>
  <si>
    <t>Demolishing cement concrete manually/ by mechanical means including disposal of material within 50 metres lead as per direction of Engineer - in - charge. Nominal concrete 1:3:6 or richer mix (i/c equivalent design mix) (15.2.1)</t>
  </si>
  <si>
    <t xml:space="preserve"> Demolishing mud phaska in terracing and disposal of material within 50 metres lead. (15.27)</t>
  </si>
  <si>
    <t>Demolishing brick work manually/ by mechanical means including stacking of serviceable material and disposal of unserviceable material within 50 metres lead as per direction of Engineer-in-charge.  In cement mortar  (15.7.4)</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</si>
  <si>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sqm).(22.3)</t>
  </si>
  <si>
    <t>Providing and applying white cement based putty of average thickness 1 mm, of approved brand and manufacturer, over the plastered wall surface to prepare the surface even and smooth complete.  (13.80)</t>
  </si>
  <si>
    <t xml:space="preserve"> Distempering with oil bound washable distemper of approved brand and manufacture to give an even shade :  New work (two or more coats) over and including water tinnable priming coat with cement primer  (13.41.1)</t>
  </si>
  <si>
    <t xml:space="preserve"> Painting with synthetic enamel paint of approved brand and manufacture of required colour to give an even shade :   One or more coats on old work  (13.99.1)</t>
  </si>
  <si>
    <t xml:space="preserve"> Providing and laying in position cement concrete of specified grade excluding the cost of centering and shuttering - All work up to plinth level :   "1:2:4 (1 cement : 2 coarse sand (zone-III) : 4 graded stone aggregate 20 mm nominal size).  (4.1.3)</t>
  </si>
  <si>
    <t>Providing and laying in position cement concrete of specified grade excluding the cost of centering and shuttering - All work up to plinth level : 1:4:8 (1 Cement : 4 coarse sand (zone-III) : 8 graded stone aggregate 40 mm nominal size) (4.1.8)</t>
  </si>
  <si>
    <t xml:space="preserve"> Providing and fixing soil, waste and vent pipes : Centrifugally cast (spun) iron socket &amp; spigot (S&amp;S) pipe as per IS: 3989   (17.35.1.2)</t>
  </si>
  <si>
    <t xml:space="preserve"> Providing and fixing collar : Sand cast iron S&amp;S as per IS - 3989   (17.57.1.2)</t>
  </si>
  <si>
    <t>Providing lead caulked joints to sand cast iron/centrifugally cast (spun) iron pipes and fittings of diameter : 100 mm  (17.58.1)</t>
  </si>
  <si>
    <t>Providing and fixing bend of required degree with access door, insertion rubber washer 3 mm thick, bolts and nuts complete Sand cast iron S&amp;S as per IS - 3989(17.38.1.2)</t>
  </si>
  <si>
    <t xml:space="preserve"> Providing and fixing plain bend of required degree. Sand cast iron S&amp;S as per IS : 3989 (17.39.1.2)</t>
  </si>
  <si>
    <t>Providing and fixing double equal plain junction of required degree. 100x100x100x100 mm Sand cast iron S&amp;S as per IS - 3989  (17.42.1.2)</t>
  </si>
  <si>
    <t>Providing and fixing single equal plain junction of required degree with access door, insertion rubber washer 3 mm thick, bolts and nuts complete. 100x100x100 mm Sand cast iron S&amp;S as per IS - 3989  (17.43.1.2)</t>
  </si>
  <si>
    <t>Providing and fixing single equal plain junction of required degree : 100x100x100 mm Sand cast iron S&amp;S as per IS - 3989   (17.44.1.2)</t>
  </si>
  <si>
    <t>Providing and fixing trap of self cleansing design with screwed down or hinged grating with or without vent arm complete, including cost of cutting and making good the walls and floors :100 mm inlet and 100 mm outlet Sand cast iron S&amp;S as per IS: 3989    (17.60.1.1)</t>
  </si>
  <si>
    <t>Providing and fixing 100 mm sand cast Iron grating for gully trap. (17.29)</t>
  </si>
  <si>
    <t>Providing and fixing M.S. stays and clamps for sand cast iron/ centrifugally cast (spun) iron pipes of diameter : 100 mm (17.59.1)</t>
  </si>
  <si>
    <t xml:space="preserve"> 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(17.1.1)</t>
  </si>
  <si>
    <t xml:space="preserve"> 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</si>
  <si>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t>
  </si>
  <si>
    <t>Providing and fixing P.V.C. waste pipe for sink or wash basin including P.V.C. waste fittings complete. Semi rigid pipe 32 mm dia (17.28.1.1)</t>
  </si>
  <si>
    <t>Providing and fixing mirror of superior glass (of approved quality) and of required shape and size with plastic moulded frame of approved make and shade with 6 mm thick hard board backing : Rectangular shape 453x357 mm  (17.32.2)</t>
  </si>
  <si>
    <t xml:space="preserve"> 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(17.5.1)</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</si>
  <si>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Range of two half stall urinals with 5 litre P.V.C. automatic flushing cistern   (17.5.2)</t>
  </si>
  <si>
    <t xml:space="preserve"> 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(19.21.1)</t>
  </si>
  <si>
    <t xml:space="preserve"> Half brick masonry with common burnt clay F.P.S. (non modular) bricks of class designation 7.5 in superstructure above plinth level up to floor V level. Cement mortar 1:4 (1 cement :4 coarse sand)   (6.13.2)</t>
  </si>
  <si>
    <t xml:space="preserve"> Providing and fixing G.I. pipes complete with G.I. fittings and clamps, i/c cutting and making good the walls etc. Internal work - Exposed on wall  15 mm dia nominal bore   (18.10.1)</t>
  </si>
  <si>
    <t xml:space="preserve"> Providing and fixing G.I. pipes complete with G.I. fittings and clamps, i/c cutting and making good the walls etc. Internal work - Exposed on wall 25 mm dia nominal bore  (18.10.3)</t>
  </si>
  <si>
    <t xml:space="preserve"> Providing and fixing C.P. brass bib cock of approved quality conforming to IS:8931 : 15 mm nominal bore (18.49.1)</t>
  </si>
  <si>
    <t>Providing and fixing C.P. brass stop cock (concealed) of standard design and of approved make conforming to IS:8931. 15 mm nominal bore (18.52.1)</t>
  </si>
  <si>
    <t>Providing and fixing PTMT swivelling shower, 15 mm nominal bore, weighing not less than 40 gms (18.64)</t>
  </si>
  <si>
    <t>Making connection of G.I. distribution branch with G.I. main of following sizes by providing and fixing tee, including cutting and threading the pipe etc. complete : 25 to 40 mm nominal bore  (18.13.1)</t>
  </si>
  <si>
    <t>Painting G.I. pipes and fittings with synthetic enamel white paint with two coats over a ready mixed priming coat, both of approved quality for new work : 25 mm diameter pipe   (18.38.3)</t>
  </si>
  <si>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 Granite Stone of approved shade (8.10.2)</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</si>
  <si>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</si>
  <si>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</si>
  <si>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 xml:space="preserve"> 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</si>
  <si>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</si>
  <si>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 xml:space="preserve"> Painting with synthetic enamel paint of approved brand and manufacture of required colour to give an even shade : Two or more coats on new work over an under coat of suitable shade with ordinary paint of approved brand and manufacture   (13.62.1)</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</si>
  <si>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</si>
  <si>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125 mm (9.100.1)</t>
  </si>
  <si>
    <t>Providing and fixing aluminium tower bolts, ISI marked, anodised (anodic coating not less than grade AC 10 as per IS : 1868 ) transparent or dyed to required colour or shade, with necessary screws etc. complete :  250x10 mm (9.97.2)</t>
  </si>
  <si>
    <t xml:space="preserve">  Providing and fixing aluminium sliding door bolts, ISI marked anodised (anodic coating not less than grade AC 10 as per IS : 1868), transparent or dyed to required colour or shade, with nuts and screws etc. complete : 250x16 mm (9.96.2)</t>
  </si>
  <si>
    <t>Painting with synthetic enamel paint of approved brand and manufacture to give an even shade : Painting with synthetic enamel paint of approved brand and manufacture to give an even shade : Two or more coats on new work   (13.61.1)</t>
  </si>
  <si>
    <t>Structural steel work riveted, bolted or welded in built up sections, trusses and framed work, including cutting, hoisting, fixing in position and applying a priming coat of approved steel primer all complete. (10.2)</t>
  </si>
  <si>
    <t>Providing and fixing aluminium tower bolts, ISI marked, anodised (anodic coating not less than grade AC 10 as per IS : 1868 ) transparent or dyed to required colour or shade, with necessary screws etc. complete : 300x10 mm (9.97.1)</t>
  </si>
  <si>
    <t>Providing and fixing aluminium sliding door bolts, ISI marked anodised (anodic coating not less than grade AC 10 as per IS : 1868), transparent or dyed to required colour or shade, with nuts and screws etc. complete : 300x16 mm  (9.96.1)</t>
  </si>
  <si>
    <t>12 mm cement plaster of mix : 1:4 (1 cement: 4 coarse sand) (13.4.1)</t>
  </si>
  <si>
    <t xml:space="preserve"> Finishing walls with Acrylic Smooth exterior paint of required shade :  New work (Two or more coat applied @ 1.67 ltr/10 sqm over and including priming coat of exterior primer applied @ 2.20 kg/ 10 sqm) ( 13.46.1 )</t>
  </si>
  <si>
    <t xml:space="preserve"> 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Granite of any colour and shade. Area of slab over 0.50 sqm (8.2.2.2)</t>
  </si>
  <si>
    <t>Providing edge moulding to 18 mm thick marble stone counters, Vanities etc., including machine polishing to edge to give high gloss finish etc. complete as per design approved by Engineer-in-Charge. Granite work (8.3.2)</t>
  </si>
  <si>
    <t>Mirror polishing on marble work/Granite work/stone work where ever required to give high gloss finish complete.  (8.6)</t>
  </si>
  <si>
    <t xml:space="preserve"> 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 With cement mortar 1:4 (1 cement : 4 fine sand) (14.1.1)</t>
  </si>
  <si>
    <t xml:space="preserve"> Providing and fixing panelling or panelling and glazing in panelled or panelled and glazed shutters for doors, windows and clerestory windows(Area of opening for panel inserts excluding portion inside grooves or rebates to be measured). Panelling for panelled or panelled and glazed shutters 25 mm to 40 mm thick : Fly proof stainless steel grade 304 wire gauge with 0.5 mm dia. wire and 1.4mm wide aperture with matching wood beading(9.7.8)</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</si>
  <si>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sqm 257.95 Note: - This item to be used for maintenance work judicially, necessary deduction for scaffolding in the existing item to be done. (14.72)</t>
  </si>
  <si>
    <t xml:space="preserve"> Providing and fixing false ceiling at all heights with integral densified calcium silicate reinforced with fibre and natural filler false ceiling tiles of Size 595x595mm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the Engineer-in-Charge. With 15 mm thick tegular edged light weight calcium silicate false ceiling tiles.(26.22.1)</t>
  </si>
  <si>
    <t>Removing dry or oil bound distemper, water proofing cement paint and the like by scrapping, sand papering and preparing the surface smooth including necessary repairs to scratches etc. complete.(13.91)</t>
  </si>
  <si>
    <t>Finishing walls with Acrylic Smooth exterior paint of required shade : New work (Two or more coat applied @ 1.67 ltr/10 sqm over and including priming coat of exterior primer applied @ 2.20 kg/10 sqm)  (13.46.1)</t>
  </si>
  <si>
    <t xml:space="preserve"> Providing and applying integral crystalline slurry of hydrophilic in nature for waterproofing treatment to the RCC structures like retaining walls of the basement, water tanks, roof slabs, podiums, reservior, sewage &amp; water treatment plant, tunnels / subway and bridge deck etc., prepared by mixing in the ratio of 5 : 2 (5 parts integral crystalline slurry : 2 parts water) for vertical surfaces and 3 : 1 (3 parts integral crystalline slurry : 1 part water) for horizontal surfaces and applying the same from negative (internal) side with the help of synthetic fiber brush. The material shall meet the requirements as specified in ACI 212-3R-2010 i.e by reducing permeability of concrete by more than 90% compared with control concrete as per DIN 1048 and resistant to 16 bar hydrostatic pressure on negative side. The crystalline slurry shall be capable of self-healing of cracks up to a width of 0.50mm. The work shall be carried out all complete as per specification and
the direction of the engineer-in-charge. The product performance shall carry guarantee for 10 years against any leakage. For vertical surface two coats @ 0.70 kg per sqm  ( 22.23.1)
</t>
  </si>
  <si>
    <t xml:space="preserve"> For horizontal surface one coat @1.10 kg per sqm.  (22.23.2)</t>
  </si>
  <si>
    <t xml:space="preserve"> Brick work 7 cm thick with common burnt clay F.P.S. (non modular)
brick of class designation 7.5 in cement mortar 1:3 (1 cement : 3
coarse sand) in superstructure above plinth level and upto floor five
level. ( 6.8 )</t>
  </si>
  <si>
    <t xml:space="preserve"> 15 mm cement plaster on rough side of single or half brick wall of mix: 1:6 (1 cement: 6 coarse sand) ( 13.5.2 )</t>
  </si>
  <si>
    <t>Neat cement punning. ( 13.18 )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</si>
  <si>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involved.(15.60)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</si>
</sst>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bottom style="thin"/>
    </border>
    <border>
      <left style="thin"/>
      <right style="thin"/>
      <top style="thin"/>
      <bottom style="thin"/>
    </border>
    <border>
      <left style="thin"/>
      <right style="thin"/>
      <top/>
      <bottom style="dotted"/>
    </border>
    <border>
      <left style="thin"/>
      <right style="thin"/>
      <top style="thin"/>
      <bottom style="dotted"/>
    </border>
    <border>
      <left style="thin"/>
      <right style="thin"/>
      <top style="dotted"/>
      <bottom style="thin"/>
    </border>
    <border>
      <left style="thin"/>
      <right style="thin"/>
      <top style="dotted"/>
      <bottom/>
    </border>
    <border>
      <left style="thin"/>
      <right/>
      <top/>
      <bottom style="thin"/>
    </border>
    <border>
      <left style="thin"/>
      <right style="thin"/>
      <top style="dotted"/>
      <bottom style="dotted"/>
    </border>
    <border>
      <left style="thin"/>
      <right/>
      <top style="dotted"/>
      <bottom style="dotted"/>
    </border>
    <border>
      <left style="thin"/>
      <right/>
      <top/>
      <bottom style="dotted"/>
    </border>
    <border>
      <left style="thin"/>
      <right/>
      <top style="dotted"/>
      <bottom style="thin"/>
    </border>
    <border>
      <left style="thin"/>
      <right style="thin"/>
      <top style="hair"/>
      <bottom style="thin"/>
    </border>
    <border>
      <left/>
      <right/>
      <top style="thin"/>
      <bottom style="hair"/>
    </border>
    <border>
      <left style="thin"/>
      <right style="thin"/>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0" borderId="22" xfId="0" applyFont="1" applyFill="1" applyBorder="1" applyAlignment="1">
      <alignment horizontal="left" vertical="top" wrapText="1" shrinkToFit="1"/>
    </xf>
    <xf numFmtId="173" fontId="62" fillId="0" borderId="22" xfId="0" applyNumberFormat="1" applyFont="1" applyFill="1" applyBorder="1" applyAlignment="1">
      <alignment horizontal="center" wrapText="1"/>
    </xf>
    <xf numFmtId="0" fontId="41" fillId="0" borderId="23" xfId="0" applyNumberFormat="1" applyFont="1" applyFill="1" applyBorder="1" applyAlignment="1">
      <alignment horizontal="left" vertical="top" wrapText="1" shrinkToFit="1"/>
    </xf>
    <xf numFmtId="0" fontId="41" fillId="0" borderId="24" xfId="0" applyFont="1" applyFill="1" applyBorder="1" applyAlignment="1">
      <alignment horizontal="left" vertical="top" wrapText="1" shrinkToFit="1"/>
    </xf>
    <xf numFmtId="0" fontId="41" fillId="0" borderId="23" xfId="0" applyFont="1" applyFill="1" applyBorder="1" applyAlignment="1">
      <alignment horizontal="left" vertical="top" wrapText="1" shrinkToFit="1"/>
    </xf>
    <xf numFmtId="0" fontId="41" fillId="0" borderId="25" xfId="0" applyFont="1" applyFill="1" applyBorder="1" applyAlignment="1">
      <alignment horizontal="left" vertical="top" wrapText="1" shrinkToFit="1"/>
    </xf>
    <xf numFmtId="0" fontId="41" fillId="0" borderId="26" xfId="0" applyFont="1" applyFill="1" applyBorder="1" applyAlignment="1">
      <alignment horizontal="left" vertical="top" wrapText="1" shrinkToFit="1"/>
    </xf>
    <xf numFmtId="0" fontId="41" fillId="0" borderId="27" xfId="0" applyNumberFormat="1" applyFont="1" applyFill="1" applyBorder="1" applyAlignment="1">
      <alignment horizontal="left" vertical="top" wrapText="1" shrinkToFit="1"/>
    </xf>
    <xf numFmtId="173" fontId="62" fillId="0" borderId="28" xfId="0" applyNumberFormat="1" applyFont="1" applyFill="1" applyBorder="1" applyAlignment="1">
      <alignment horizontal="center" wrapText="1"/>
    </xf>
    <xf numFmtId="0" fontId="41" fillId="0" borderId="25" xfId="0" applyNumberFormat="1" applyFont="1" applyFill="1" applyBorder="1" applyAlignment="1">
      <alignment horizontal="left" vertical="top" wrapText="1" shrinkToFit="1"/>
    </xf>
    <xf numFmtId="173" fontId="62" fillId="0" borderId="25" xfId="0" applyNumberFormat="1" applyFont="1" applyFill="1" applyBorder="1" applyAlignment="1">
      <alignment horizontal="center" wrapText="1"/>
    </xf>
    <xf numFmtId="0" fontId="41" fillId="0" borderId="22" xfId="0" applyNumberFormat="1" applyFont="1" applyFill="1" applyBorder="1" applyAlignment="1">
      <alignment horizontal="left" vertical="top" wrapText="1" shrinkToFit="1"/>
    </xf>
    <xf numFmtId="173" fontId="62" fillId="0" borderId="29" xfId="0" applyNumberFormat="1" applyFont="1" applyFill="1" applyBorder="1" applyAlignment="1">
      <alignment horizontal="center" wrapText="1"/>
    </xf>
    <xf numFmtId="0" fontId="41" fillId="0" borderId="26" xfId="0" applyNumberFormat="1" applyFont="1" applyFill="1" applyBorder="1" applyAlignment="1">
      <alignment horizontal="left" vertical="top" wrapText="1" shrinkToFit="1"/>
    </xf>
    <xf numFmtId="173" fontId="62" fillId="0" borderId="23" xfId="0" applyNumberFormat="1" applyFont="1" applyFill="1" applyBorder="1" applyAlignment="1">
      <alignment horizontal="center" wrapText="1"/>
    </xf>
    <xf numFmtId="0" fontId="62" fillId="0" borderId="30" xfId="0" applyFont="1" applyFill="1" applyBorder="1" applyAlignment="1">
      <alignment wrapText="1"/>
    </xf>
    <xf numFmtId="0" fontId="62" fillId="0" borderId="31" xfId="0" applyFont="1" applyFill="1" applyBorder="1" applyAlignment="1">
      <alignment horizontal="center"/>
    </xf>
    <xf numFmtId="0" fontId="62" fillId="0" borderId="32" xfId="0" applyFont="1" applyFill="1" applyBorder="1" applyAlignment="1">
      <alignment horizontal="left" wrapText="1"/>
    </xf>
    <xf numFmtId="0" fontId="62" fillId="0" borderId="28" xfId="0" applyFont="1" applyFill="1" applyBorder="1" applyAlignment="1">
      <alignment horizontal="center"/>
    </xf>
    <xf numFmtId="0" fontId="41" fillId="0" borderId="23" xfId="0" applyFont="1" applyFill="1" applyBorder="1" applyAlignment="1">
      <alignment horizontal="justify" vertical="top" wrapText="1"/>
    </xf>
    <xf numFmtId="0" fontId="41" fillId="0" borderId="23" xfId="0" applyFont="1" applyFill="1" applyBorder="1" applyAlignment="1">
      <alignment horizontal="center" wrapText="1"/>
    </xf>
    <xf numFmtId="0" fontId="41" fillId="0" borderId="33" xfId="0" applyFont="1" applyFill="1" applyBorder="1" applyAlignment="1">
      <alignment horizontal="center" wrapText="1"/>
    </xf>
    <xf numFmtId="0" fontId="41" fillId="0" borderId="22" xfId="0" applyFont="1" applyFill="1" applyBorder="1" applyAlignment="1">
      <alignment horizontal="justify" vertical="top" wrapText="1"/>
    </xf>
    <xf numFmtId="0" fontId="41" fillId="0" borderId="22" xfId="0" applyFont="1" applyFill="1" applyBorder="1" applyAlignment="1">
      <alignment horizontal="center" wrapText="1"/>
    </xf>
    <xf numFmtId="0" fontId="41" fillId="0" borderId="34" xfId="0" applyFont="1" applyFill="1" applyBorder="1" applyAlignment="1">
      <alignment horizontal="justify" vertical="top" wrapText="1"/>
    </xf>
    <xf numFmtId="0" fontId="41" fillId="0" borderId="33" xfId="0" applyFont="1" applyFill="1" applyBorder="1" applyAlignment="1">
      <alignment horizontal="justify" vertical="top" wrapText="1"/>
    </xf>
    <xf numFmtId="0" fontId="41" fillId="0" borderId="35" xfId="0" applyFont="1" applyFill="1" applyBorder="1" applyAlignment="1">
      <alignment horizontal="left" vertical="top" wrapText="1" shrinkToFit="1"/>
    </xf>
    <xf numFmtId="0" fontId="41" fillId="0" borderId="32" xfId="0" applyFont="1" applyFill="1" applyBorder="1" applyAlignment="1">
      <alignment horizontal="left" wrapText="1"/>
    </xf>
    <xf numFmtId="173" fontId="62" fillId="0" borderId="22"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6"/>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205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206</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41.25" customHeight="1">
      <c r="A14" s="22">
        <v>1</v>
      </c>
      <c r="B14" s="87" t="s">
        <v>130</v>
      </c>
      <c r="C14" s="24" t="s">
        <v>38</v>
      </c>
      <c r="D14" s="78">
        <v>5</v>
      </c>
      <c r="E14" s="88" t="s">
        <v>199</v>
      </c>
      <c r="F14" s="78">
        <v>54.85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274.25</v>
      </c>
      <c r="BB14" s="48">
        <f aca="true" t="shared" si="2" ref="BB14:BB24">BA14+SUM(N14:AZ14)</f>
        <v>274.25</v>
      </c>
      <c r="BC14" s="37" t="str">
        <f aca="true" t="shared" si="3" ref="BC14:BC24">SpellNumber(L14,BB14)</f>
        <v>INR  Two Hundred &amp; Seventy Four  and Paise Twenty Five Only</v>
      </c>
      <c r="IA14" s="38">
        <v>1</v>
      </c>
      <c r="IB14" s="77" t="s">
        <v>207</v>
      </c>
      <c r="IC14" s="38" t="s">
        <v>38</v>
      </c>
      <c r="ID14" s="38">
        <v>5</v>
      </c>
      <c r="IE14" s="39" t="s">
        <v>199</v>
      </c>
      <c r="IF14" s="39" t="s">
        <v>42</v>
      </c>
      <c r="IG14" s="39" t="s">
        <v>36</v>
      </c>
      <c r="IH14" s="39">
        <v>123.223</v>
      </c>
      <c r="II14" s="39" t="s">
        <v>39</v>
      </c>
    </row>
    <row r="15" spans="1:243" s="38" customFormat="1" ht="38.25" customHeight="1">
      <c r="A15" s="22">
        <v>2</v>
      </c>
      <c r="B15" s="89" t="s">
        <v>131</v>
      </c>
      <c r="C15" s="24" t="s">
        <v>43</v>
      </c>
      <c r="D15" s="78">
        <v>5</v>
      </c>
      <c r="E15" s="88" t="s">
        <v>199</v>
      </c>
      <c r="F15" s="78">
        <v>39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195</v>
      </c>
      <c r="BB15" s="48">
        <f t="shared" si="2"/>
        <v>195</v>
      </c>
      <c r="BC15" s="37" t="str">
        <f t="shared" si="3"/>
        <v>INR  One Hundred &amp; Ninety Five  Only</v>
      </c>
      <c r="IA15" s="38">
        <v>2</v>
      </c>
      <c r="IB15" s="77" t="s">
        <v>208</v>
      </c>
      <c r="IC15" s="38" t="s">
        <v>43</v>
      </c>
      <c r="ID15" s="38">
        <v>5</v>
      </c>
      <c r="IE15" s="39" t="s">
        <v>199</v>
      </c>
      <c r="IF15" s="39" t="s">
        <v>44</v>
      </c>
      <c r="IG15" s="39" t="s">
        <v>45</v>
      </c>
      <c r="IH15" s="39">
        <v>213</v>
      </c>
      <c r="II15" s="39" t="s">
        <v>39</v>
      </c>
    </row>
    <row r="16" spans="1:243" s="38" customFormat="1" ht="49.5" customHeight="1">
      <c r="A16" s="22">
        <v>3</v>
      </c>
      <c r="B16" s="90" t="s">
        <v>132</v>
      </c>
      <c r="C16" s="24" t="s">
        <v>46</v>
      </c>
      <c r="D16" s="78">
        <v>3</v>
      </c>
      <c r="E16" s="88" t="s">
        <v>82</v>
      </c>
      <c r="F16" s="78">
        <v>1737.45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5212.35</v>
      </c>
      <c r="BB16" s="48">
        <f t="shared" si="2"/>
        <v>5212.35</v>
      </c>
      <c r="BC16" s="37" t="str">
        <f t="shared" si="3"/>
        <v>INR  Five Thousand Two Hundred &amp; Twelve  and Paise Thirty Five Only</v>
      </c>
      <c r="IA16" s="38">
        <v>3</v>
      </c>
      <c r="IB16" s="77" t="s">
        <v>209</v>
      </c>
      <c r="IC16" s="38" t="s">
        <v>46</v>
      </c>
      <c r="ID16" s="38">
        <v>3</v>
      </c>
      <c r="IE16" s="39" t="s">
        <v>82</v>
      </c>
      <c r="IF16" s="39" t="s">
        <v>35</v>
      </c>
      <c r="IG16" s="39" t="s">
        <v>47</v>
      </c>
      <c r="IH16" s="39">
        <v>10</v>
      </c>
      <c r="II16" s="39" t="s">
        <v>39</v>
      </c>
    </row>
    <row r="17" spans="1:243" s="38" customFormat="1" ht="29.25" customHeight="1">
      <c r="A17" s="22">
        <v>4</v>
      </c>
      <c r="B17" s="91" t="s">
        <v>133</v>
      </c>
      <c r="C17" s="24" t="s">
        <v>48</v>
      </c>
      <c r="D17" s="78">
        <v>4</v>
      </c>
      <c r="E17" s="88" t="s">
        <v>82</v>
      </c>
      <c r="F17" s="78">
        <v>652.3</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2609.2</v>
      </c>
      <c r="BB17" s="48">
        <f t="shared" si="2"/>
        <v>2609.2</v>
      </c>
      <c r="BC17" s="37" t="str">
        <f t="shared" si="3"/>
        <v>INR  Two Thousand Six Hundred &amp; Nine  and Paise Twenty Only</v>
      </c>
      <c r="IA17" s="38">
        <v>4</v>
      </c>
      <c r="IB17" s="77" t="s">
        <v>210</v>
      </c>
      <c r="IC17" s="38" t="s">
        <v>48</v>
      </c>
      <c r="ID17" s="38">
        <v>4</v>
      </c>
      <c r="IE17" s="39" t="s">
        <v>82</v>
      </c>
      <c r="IF17" s="39" t="s">
        <v>49</v>
      </c>
      <c r="IG17" s="39" t="s">
        <v>50</v>
      </c>
      <c r="IH17" s="39">
        <v>10</v>
      </c>
      <c r="II17" s="39" t="s">
        <v>39</v>
      </c>
    </row>
    <row r="18" spans="1:243" s="38" customFormat="1" ht="60.75" customHeight="1">
      <c r="A18" s="22">
        <v>5</v>
      </c>
      <c r="B18" s="87" t="s">
        <v>134</v>
      </c>
      <c r="C18" s="24" t="s">
        <v>51</v>
      </c>
      <c r="D18" s="78">
        <v>1</v>
      </c>
      <c r="E18" s="88" t="s">
        <v>82</v>
      </c>
      <c r="F18" s="78">
        <v>1469.9</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1469.9</v>
      </c>
      <c r="BB18" s="48">
        <f t="shared" si="2"/>
        <v>1469.9</v>
      </c>
      <c r="BC18" s="37" t="str">
        <f t="shared" si="3"/>
        <v>INR  One Thousand Four Hundred &amp; Sixty Nine  and Paise Ninety Only</v>
      </c>
      <c r="IA18" s="38">
        <v>5</v>
      </c>
      <c r="IB18" s="77" t="s">
        <v>211</v>
      </c>
      <c r="IC18" s="38" t="s">
        <v>51</v>
      </c>
      <c r="ID18" s="38">
        <v>1</v>
      </c>
      <c r="IE18" s="39" t="s">
        <v>82</v>
      </c>
      <c r="IF18" s="39" t="s">
        <v>42</v>
      </c>
      <c r="IG18" s="39" t="s">
        <v>36</v>
      </c>
      <c r="IH18" s="39">
        <v>123.223</v>
      </c>
      <c r="II18" s="39" t="s">
        <v>39</v>
      </c>
    </row>
    <row r="19" spans="1:243" s="38" customFormat="1" ht="171" customHeight="1">
      <c r="A19" s="22">
        <v>6</v>
      </c>
      <c r="B19" s="92" t="s">
        <v>135</v>
      </c>
      <c r="C19" s="24" t="s">
        <v>52</v>
      </c>
      <c r="D19" s="78">
        <v>6</v>
      </c>
      <c r="E19" s="88" t="s">
        <v>199</v>
      </c>
      <c r="F19" s="78">
        <v>705.7</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4234.2</v>
      </c>
      <c r="BB19" s="48">
        <f t="shared" si="2"/>
        <v>4234.2</v>
      </c>
      <c r="BC19" s="37" t="str">
        <f t="shared" si="3"/>
        <v>INR  Four Thousand Two Hundred &amp; Thirty Four  and Paise Twenty Only</v>
      </c>
      <c r="IA19" s="38">
        <v>6</v>
      </c>
      <c r="IB19" s="77" t="s">
        <v>212</v>
      </c>
      <c r="IC19" s="38" t="s">
        <v>52</v>
      </c>
      <c r="ID19" s="38">
        <v>6</v>
      </c>
      <c r="IE19" s="39" t="s">
        <v>199</v>
      </c>
      <c r="IF19" s="39" t="s">
        <v>44</v>
      </c>
      <c r="IG19" s="39" t="s">
        <v>45</v>
      </c>
      <c r="IH19" s="39">
        <v>213</v>
      </c>
      <c r="II19" s="39" t="s">
        <v>39</v>
      </c>
    </row>
    <row r="20" spans="1:243" s="38" customFormat="1" ht="60" customHeight="1">
      <c r="A20" s="22">
        <v>7</v>
      </c>
      <c r="B20" s="91" t="s">
        <v>136</v>
      </c>
      <c r="C20" s="24" t="s">
        <v>53</v>
      </c>
      <c r="D20" s="78">
        <v>401</v>
      </c>
      <c r="E20" s="88" t="s">
        <v>199</v>
      </c>
      <c r="F20" s="78">
        <v>115.15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46175.15</v>
      </c>
      <c r="BB20" s="48">
        <f t="shared" si="2"/>
        <v>46175.15</v>
      </c>
      <c r="BC20" s="37" t="str">
        <f t="shared" si="3"/>
        <v>INR  Forty Six Thousand One Hundred &amp; Seventy Five  and Paise Fifteen Only</v>
      </c>
      <c r="IA20" s="38">
        <v>7</v>
      </c>
      <c r="IB20" s="77" t="s">
        <v>213</v>
      </c>
      <c r="IC20" s="38" t="s">
        <v>53</v>
      </c>
      <c r="ID20" s="38">
        <v>401</v>
      </c>
      <c r="IE20" s="39" t="s">
        <v>199</v>
      </c>
      <c r="IF20" s="39" t="s">
        <v>35</v>
      </c>
      <c r="IG20" s="39" t="s">
        <v>47</v>
      </c>
      <c r="IH20" s="39">
        <v>10</v>
      </c>
      <c r="II20" s="39" t="s">
        <v>39</v>
      </c>
    </row>
    <row r="21" spans="1:243" s="38" customFormat="1" ht="57" customHeight="1">
      <c r="A21" s="22">
        <v>8</v>
      </c>
      <c r="B21" s="87" t="s">
        <v>137</v>
      </c>
      <c r="C21" s="24" t="s">
        <v>54</v>
      </c>
      <c r="D21" s="78">
        <v>932</v>
      </c>
      <c r="E21" s="88" t="s">
        <v>199</v>
      </c>
      <c r="F21" s="78">
        <v>153.45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143015.4</v>
      </c>
      <c r="BB21" s="48">
        <f t="shared" si="2"/>
        <v>143015.4</v>
      </c>
      <c r="BC21" s="37" t="str">
        <f t="shared" si="3"/>
        <v>INR  One Lakh Forty Three Thousand  &amp;Fifteen  and Paise Forty Only</v>
      </c>
      <c r="IA21" s="38">
        <v>8</v>
      </c>
      <c r="IB21" s="38" t="s">
        <v>214</v>
      </c>
      <c r="IC21" s="38" t="s">
        <v>54</v>
      </c>
      <c r="ID21" s="38">
        <v>932</v>
      </c>
      <c r="IE21" s="39" t="s">
        <v>199</v>
      </c>
      <c r="IF21" s="39" t="s">
        <v>49</v>
      </c>
      <c r="IG21" s="39" t="s">
        <v>50</v>
      </c>
      <c r="IH21" s="39">
        <v>10</v>
      </c>
      <c r="II21" s="39" t="s">
        <v>39</v>
      </c>
    </row>
    <row r="22" spans="1:243" s="38" customFormat="1" ht="51" customHeight="1">
      <c r="A22" s="22">
        <v>9</v>
      </c>
      <c r="B22" s="93" t="s">
        <v>138</v>
      </c>
      <c r="C22" s="24" t="s">
        <v>55</v>
      </c>
      <c r="D22" s="78">
        <v>288</v>
      </c>
      <c r="E22" s="88" t="s">
        <v>199</v>
      </c>
      <c r="F22" s="78">
        <v>79.95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23025.6</v>
      </c>
      <c r="BB22" s="48">
        <f t="shared" si="2"/>
        <v>23025.6</v>
      </c>
      <c r="BC22" s="37" t="str">
        <f t="shared" si="3"/>
        <v>INR  Twenty Three Thousand  &amp;Twenty Five  and Paise Sixty Only</v>
      </c>
      <c r="IA22" s="38">
        <v>9</v>
      </c>
      <c r="IB22" s="77" t="s">
        <v>215</v>
      </c>
      <c r="IC22" s="38" t="s">
        <v>55</v>
      </c>
      <c r="ID22" s="38">
        <v>288</v>
      </c>
      <c r="IE22" s="39" t="s">
        <v>199</v>
      </c>
      <c r="IF22" s="39" t="s">
        <v>42</v>
      </c>
      <c r="IG22" s="39" t="s">
        <v>36</v>
      </c>
      <c r="IH22" s="39">
        <v>123.223</v>
      </c>
      <c r="II22" s="39" t="s">
        <v>39</v>
      </c>
    </row>
    <row r="23" spans="1:243" s="38" customFormat="1" ht="49.5" customHeight="1">
      <c r="A23" s="22">
        <v>10</v>
      </c>
      <c r="B23" s="94" t="s">
        <v>139</v>
      </c>
      <c r="C23" s="24" t="s">
        <v>56</v>
      </c>
      <c r="D23" s="78">
        <v>3</v>
      </c>
      <c r="E23" s="88" t="s">
        <v>82</v>
      </c>
      <c r="F23" s="78">
        <v>6788.6</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20365.8</v>
      </c>
      <c r="BB23" s="48">
        <f t="shared" si="2"/>
        <v>20365.8</v>
      </c>
      <c r="BC23" s="37" t="str">
        <f t="shared" si="3"/>
        <v>INR  Twenty Thousand Three Hundred &amp; Sixty Five  and Paise Eighty Only</v>
      </c>
      <c r="IA23" s="38">
        <v>10</v>
      </c>
      <c r="IB23" s="77" t="s">
        <v>216</v>
      </c>
      <c r="IC23" s="38" t="s">
        <v>56</v>
      </c>
      <c r="ID23" s="38">
        <v>3</v>
      </c>
      <c r="IE23" s="39" t="s">
        <v>82</v>
      </c>
      <c r="IF23" s="39" t="s">
        <v>44</v>
      </c>
      <c r="IG23" s="39" t="s">
        <v>45</v>
      </c>
      <c r="IH23" s="39">
        <v>213</v>
      </c>
      <c r="II23" s="39" t="s">
        <v>39</v>
      </c>
    </row>
    <row r="24" spans="1:243" s="38" customFormat="1" ht="48" customHeight="1">
      <c r="A24" s="22">
        <v>11</v>
      </c>
      <c r="B24" s="94" t="s">
        <v>140</v>
      </c>
      <c r="C24" s="24" t="s">
        <v>57</v>
      </c>
      <c r="D24" s="78">
        <v>2</v>
      </c>
      <c r="E24" s="88" t="s">
        <v>82</v>
      </c>
      <c r="F24" s="78">
        <v>5789.6</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11579.2</v>
      </c>
      <c r="BB24" s="48">
        <f t="shared" si="2"/>
        <v>11579.2</v>
      </c>
      <c r="BC24" s="37" t="str">
        <f t="shared" si="3"/>
        <v>INR  Eleven Thousand Five Hundred &amp; Seventy Nine  and Paise Twenty Only</v>
      </c>
      <c r="IA24" s="38">
        <v>11</v>
      </c>
      <c r="IB24" s="77" t="s">
        <v>217</v>
      </c>
      <c r="IC24" s="38" t="s">
        <v>57</v>
      </c>
      <c r="ID24" s="38">
        <v>2</v>
      </c>
      <c r="IE24" s="39" t="s">
        <v>82</v>
      </c>
      <c r="IF24" s="39" t="s">
        <v>35</v>
      </c>
      <c r="IG24" s="39" t="s">
        <v>47</v>
      </c>
      <c r="IH24" s="39">
        <v>10</v>
      </c>
      <c r="II24" s="39" t="s">
        <v>39</v>
      </c>
    </row>
    <row r="25" spans="1:243" s="38" customFormat="1" ht="48.75" customHeight="1">
      <c r="A25" s="22">
        <v>12</v>
      </c>
      <c r="B25" s="93" t="s">
        <v>141</v>
      </c>
      <c r="C25" s="24" t="s">
        <v>80</v>
      </c>
      <c r="D25" s="78">
        <v>5</v>
      </c>
      <c r="E25" s="88" t="s">
        <v>200</v>
      </c>
      <c r="F25" s="78">
        <v>1092.2</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5461</v>
      </c>
      <c r="BB25" s="48">
        <f aca="true" t="shared" si="6" ref="BB25:BB39">BA25+SUM(N25:AZ25)</f>
        <v>5461</v>
      </c>
      <c r="BC25" s="37" t="str">
        <f aca="true" t="shared" si="7" ref="BC25:BC39">SpellNumber(L25,BB25)</f>
        <v>INR  Five Thousand Four Hundred &amp; Sixty One  Only</v>
      </c>
      <c r="IA25" s="38">
        <v>12</v>
      </c>
      <c r="IB25" s="77" t="s">
        <v>218</v>
      </c>
      <c r="IC25" s="38" t="s">
        <v>80</v>
      </c>
      <c r="ID25" s="38">
        <v>5</v>
      </c>
      <c r="IE25" s="39" t="s">
        <v>200</v>
      </c>
      <c r="IF25" s="39" t="s">
        <v>42</v>
      </c>
      <c r="IG25" s="39" t="s">
        <v>36</v>
      </c>
      <c r="IH25" s="39">
        <v>123.223</v>
      </c>
      <c r="II25" s="39" t="s">
        <v>39</v>
      </c>
    </row>
    <row r="26" spans="1:243" s="38" customFormat="1" ht="48" customHeight="1">
      <c r="A26" s="22">
        <v>13</v>
      </c>
      <c r="B26" s="93" t="s">
        <v>142</v>
      </c>
      <c r="C26" s="24" t="s">
        <v>58</v>
      </c>
      <c r="D26" s="78">
        <v>2</v>
      </c>
      <c r="E26" s="88" t="s">
        <v>201</v>
      </c>
      <c r="F26" s="78">
        <v>409.45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818.9</v>
      </c>
      <c r="BB26" s="48">
        <f t="shared" si="6"/>
        <v>818.9</v>
      </c>
      <c r="BC26" s="37" t="str">
        <f t="shared" si="7"/>
        <v>INR  Eight Hundred &amp; Eighteen  and Paise Ninety Only</v>
      </c>
      <c r="IA26" s="38">
        <v>13</v>
      </c>
      <c r="IB26" s="77" t="s">
        <v>219</v>
      </c>
      <c r="IC26" s="38" t="s">
        <v>58</v>
      </c>
      <c r="ID26" s="38">
        <v>2</v>
      </c>
      <c r="IE26" s="39" t="s">
        <v>201</v>
      </c>
      <c r="IF26" s="39" t="s">
        <v>44</v>
      </c>
      <c r="IG26" s="39" t="s">
        <v>45</v>
      </c>
      <c r="IH26" s="39">
        <v>213</v>
      </c>
      <c r="II26" s="39" t="s">
        <v>39</v>
      </c>
    </row>
    <row r="27" spans="1:243" s="38" customFormat="1" ht="42.75" customHeight="1">
      <c r="A27" s="22">
        <v>14</v>
      </c>
      <c r="B27" s="93" t="s">
        <v>143</v>
      </c>
      <c r="C27" s="24" t="s">
        <v>59</v>
      </c>
      <c r="D27" s="78">
        <v>2</v>
      </c>
      <c r="E27" s="88" t="s">
        <v>201</v>
      </c>
      <c r="F27" s="78">
        <v>481.45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962.9</v>
      </c>
      <c r="BB27" s="48">
        <f t="shared" si="6"/>
        <v>962.9</v>
      </c>
      <c r="BC27" s="37" t="str">
        <f t="shared" si="7"/>
        <v>INR  Nine Hundred &amp; Sixty Two  and Paise Ninety Only</v>
      </c>
      <c r="IA27" s="38">
        <v>14</v>
      </c>
      <c r="IB27" s="77" t="s">
        <v>220</v>
      </c>
      <c r="IC27" s="38" t="s">
        <v>59</v>
      </c>
      <c r="ID27" s="38">
        <v>2</v>
      </c>
      <c r="IE27" s="39" t="s">
        <v>201</v>
      </c>
      <c r="IF27" s="39" t="s">
        <v>35</v>
      </c>
      <c r="IG27" s="39" t="s">
        <v>47</v>
      </c>
      <c r="IH27" s="39">
        <v>10</v>
      </c>
      <c r="II27" s="39" t="s">
        <v>39</v>
      </c>
    </row>
    <row r="28" spans="1:243" s="38" customFormat="1" ht="39" customHeight="1">
      <c r="A28" s="22">
        <v>15</v>
      </c>
      <c r="B28" s="93" t="s">
        <v>144</v>
      </c>
      <c r="C28" s="24" t="s">
        <v>60</v>
      </c>
      <c r="D28" s="78">
        <v>6</v>
      </c>
      <c r="E28" s="88" t="s">
        <v>201</v>
      </c>
      <c r="F28" s="78">
        <v>461.65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2769.9</v>
      </c>
      <c r="BB28" s="48">
        <f t="shared" si="6"/>
        <v>2769.9</v>
      </c>
      <c r="BC28" s="37" t="str">
        <f t="shared" si="7"/>
        <v>INR  Two Thousand Seven Hundred &amp; Sixty Nine  and Paise Ninety Only</v>
      </c>
      <c r="IA28" s="38">
        <v>15</v>
      </c>
      <c r="IB28" s="77" t="s">
        <v>221</v>
      </c>
      <c r="IC28" s="38" t="s">
        <v>60</v>
      </c>
      <c r="ID28" s="38">
        <v>6</v>
      </c>
      <c r="IE28" s="39" t="s">
        <v>201</v>
      </c>
      <c r="IF28" s="39" t="s">
        <v>49</v>
      </c>
      <c r="IG28" s="39" t="s">
        <v>50</v>
      </c>
      <c r="IH28" s="39">
        <v>10</v>
      </c>
      <c r="II28" s="39" t="s">
        <v>39</v>
      </c>
    </row>
    <row r="29" spans="1:243" s="38" customFormat="1" ht="47.25" customHeight="1">
      <c r="A29" s="22">
        <v>16</v>
      </c>
      <c r="B29" s="91" t="s">
        <v>145</v>
      </c>
      <c r="C29" s="24" t="s">
        <v>61</v>
      </c>
      <c r="D29" s="78">
        <v>6</v>
      </c>
      <c r="E29" s="88" t="s">
        <v>201</v>
      </c>
      <c r="F29" s="78">
        <v>390.75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2344.5</v>
      </c>
      <c r="BB29" s="48">
        <f t="shared" si="6"/>
        <v>2344.5</v>
      </c>
      <c r="BC29" s="37" t="str">
        <f t="shared" si="7"/>
        <v>INR  Two Thousand Three Hundred &amp; Forty Four  and Paise Fifty Only</v>
      </c>
      <c r="IA29" s="38">
        <v>16</v>
      </c>
      <c r="IB29" s="77" t="s">
        <v>222</v>
      </c>
      <c r="IC29" s="38" t="s">
        <v>61</v>
      </c>
      <c r="ID29" s="38">
        <v>6</v>
      </c>
      <c r="IE29" s="39" t="s">
        <v>201</v>
      </c>
      <c r="IF29" s="39" t="s">
        <v>44</v>
      </c>
      <c r="IG29" s="39" t="s">
        <v>63</v>
      </c>
      <c r="IH29" s="39">
        <v>10</v>
      </c>
      <c r="II29" s="39" t="s">
        <v>39</v>
      </c>
    </row>
    <row r="30" spans="1:243" s="38" customFormat="1" ht="47.25" customHeight="1">
      <c r="A30" s="22">
        <v>17</v>
      </c>
      <c r="B30" s="87" t="s">
        <v>146</v>
      </c>
      <c r="C30" s="24" t="s">
        <v>62</v>
      </c>
      <c r="D30" s="78">
        <v>1</v>
      </c>
      <c r="E30" s="88" t="s">
        <v>201</v>
      </c>
      <c r="F30" s="78">
        <v>865.7</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865.7</v>
      </c>
      <c r="BB30" s="48">
        <f t="shared" si="6"/>
        <v>865.7</v>
      </c>
      <c r="BC30" s="37" t="str">
        <f t="shared" si="7"/>
        <v>INR  Eight Hundred &amp; Sixty Five  and Paise Seventy Only</v>
      </c>
      <c r="IA30" s="38">
        <v>17</v>
      </c>
      <c r="IB30" s="77" t="s">
        <v>223</v>
      </c>
      <c r="IC30" s="38" t="s">
        <v>62</v>
      </c>
      <c r="ID30" s="38">
        <v>1</v>
      </c>
      <c r="IE30" s="39" t="s">
        <v>201</v>
      </c>
      <c r="IF30" s="39" t="s">
        <v>44</v>
      </c>
      <c r="IG30" s="39" t="s">
        <v>63</v>
      </c>
      <c r="IH30" s="39">
        <v>10</v>
      </c>
      <c r="II30" s="39" t="s">
        <v>39</v>
      </c>
    </row>
    <row r="31" spans="1:243" s="38" customFormat="1" ht="54" customHeight="1">
      <c r="A31" s="22">
        <v>18</v>
      </c>
      <c r="B31" s="87" t="s">
        <v>147</v>
      </c>
      <c r="C31" s="24" t="s">
        <v>70</v>
      </c>
      <c r="D31" s="78">
        <v>1</v>
      </c>
      <c r="E31" s="88" t="s">
        <v>201</v>
      </c>
      <c r="F31" s="78">
        <v>722.55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722.55</v>
      </c>
      <c r="BB31" s="48">
        <f t="shared" si="6"/>
        <v>722.55</v>
      </c>
      <c r="BC31" s="37" t="str">
        <f t="shared" si="7"/>
        <v>INR  Seven Hundred &amp; Twenty Two  and Paise Fifty Five Only</v>
      </c>
      <c r="IA31" s="38">
        <v>18</v>
      </c>
      <c r="IB31" s="77" t="s">
        <v>224</v>
      </c>
      <c r="IC31" s="38" t="s">
        <v>70</v>
      </c>
      <c r="ID31" s="38">
        <v>1</v>
      </c>
      <c r="IE31" s="39" t="s">
        <v>201</v>
      </c>
      <c r="IF31" s="39" t="s">
        <v>44</v>
      </c>
      <c r="IG31" s="39" t="s">
        <v>63</v>
      </c>
      <c r="IH31" s="39">
        <v>10</v>
      </c>
      <c r="II31" s="39" t="s">
        <v>39</v>
      </c>
    </row>
    <row r="32" spans="1:243" s="38" customFormat="1" ht="48" customHeight="1">
      <c r="A32" s="22">
        <v>19</v>
      </c>
      <c r="B32" s="87" t="s">
        <v>148</v>
      </c>
      <c r="C32" s="24" t="s">
        <v>71</v>
      </c>
      <c r="D32" s="78">
        <v>1</v>
      </c>
      <c r="E32" s="88" t="s">
        <v>201</v>
      </c>
      <c r="F32" s="78">
        <v>667.7</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667.7</v>
      </c>
      <c r="BB32" s="48">
        <f>BA32+SUM(N32:AZ32)</f>
        <v>667.7</v>
      </c>
      <c r="BC32" s="37" t="str">
        <f>SpellNumber(L32,BB32)</f>
        <v>INR  Six Hundred &amp; Sixty Seven  and Paise Seventy Only</v>
      </c>
      <c r="IA32" s="38">
        <v>19</v>
      </c>
      <c r="IB32" s="77" t="s">
        <v>225</v>
      </c>
      <c r="IC32" s="38" t="s">
        <v>71</v>
      </c>
      <c r="ID32" s="38">
        <v>1</v>
      </c>
      <c r="IE32" s="39" t="s">
        <v>201</v>
      </c>
      <c r="IF32" s="39" t="s">
        <v>44</v>
      </c>
      <c r="IG32" s="39" t="s">
        <v>63</v>
      </c>
      <c r="IH32" s="39">
        <v>10</v>
      </c>
      <c r="II32" s="39" t="s">
        <v>39</v>
      </c>
    </row>
    <row r="33" spans="1:243" s="38" customFormat="1" ht="47.25" customHeight="1">
      <c r="A33" s="22">
        <v>20</v>
      </c>
      <c r="B33" s="87" t="s">
        <v>149</v>
      </c>
      <c r="C33" s="24" t="s">
        <v>72</v>
      </c>
      <c r="D33" s="78">
        <v>3</v>
      </c>
      <c r="E33" s="88" t="s">
        <v>201</v>
      </c>
      <c r="F33" s="78">
        <v>1273.05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3819.15</v>
      </c>
      <c r="BB33" s="48">
        <f t="shared" si="6"/>
        <v>3819.15</v>
      </c>
      <c r="BC33" s="37" t="str">
        <f t="shared" si="7"/>
        <v>INR  Three Thousand Eight Hundred &amp; Nineteen  and Paise Fifteen Only</v>
      </c>
      <c r="IA33" s="38">
        <v>20</v>
      </c>
      <c r="IB33" s="77" t="s">
        <v>226</v>
      </c>
      <c r="IC33" s="38" t="s">
        <v>72</v>
      </c>
      <c r="ID33" s="38">
        <v>3</v>
      </c>
      <c r="IE33" s="39" t="s">
        <v>201</v>
      </c>
      <c r="IF33" s="39" t="s">
        <v>44</v>
      </c>
      <c r="IG33" s="39" t="s">
        <v>63</v>
      </c>
      <c r="IH33" s="39">
        <v>10</v>
      </c>
      <c r="II33" s="39" t="s">
        <v>39</v>
      </c>
    </row>
    <row r="34" spans="1:243" s="38" customFormat="1" ht="45.75" customHeight="1">
      <c r="A34" s="22">
        <v>21</v>
      </c>
      <c r="B34" s="91" t="s">
        <v>150</v>
      </c>
      <c r="C34" s="24" t="s">
        <v>73</v>
      </c>
      <c r="D34" s="78">
        <v>4</v>
      </c>
      <c r="E34" s="88" t="s">
        <v>201</v>
      </c>
      <c r="F34" s="78">
        <v>44.6</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178.4</v>
      </c>
      <c r="BB34" s="48">
        <f t="shared" si="6"/>
        <v>178.4</v>
      </c>
      <c r="BC34" s="37" t="str">
        <f t="shared" si="7"/>
        <v>INR  One Hundred &amp; Seventy Eight  and Paise Forty Only</v>
      </c>
      <c r="IA34" s="38">
        <v>21</v>
      </c>
      <c r="IB34" s="77" t="s">
        <v>227</v>
      </c>
      <c r="IC34" s="38" t="s">
        <v>73</v>
      </c>
      <c r="ID34" s="38">
        <v>4</v>
      </c>
      <c r="IE34" s="39" t="s">
        <v>201</v>
      </c>
      <c r="IF34" s="39" t="s">
        <v>44</v>
      </c>
      <c r="IG34" s="39" t="s">
        <v>63</v>
      </c>
      <c r="IH34" s="39">
        <v>10</v>
      </c>
      <c r="II34" s="39" t="s">
        <v>39</v>
      </c>
    </row>
    <row r="35" spans="1:243" s="38" customFormat="1" ht="54" customHeight="1">
      <c r="A35" s="22">
        <v>22</v>
      </c>
      <c r="B35" s="87" t="s">
        <v>151</v>
      </c>
      <c r="C35" s="24" t="s">
        <v>74</v>
      </c>
      <c r="D35" s="78">
        <v>10</v>
      </c>
      <c r="E35" s="88" t="s">
        <v>201</v>
      </c>
      <c r="F35" s="78">
        <v>126.5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1265</v>
      </c>
      <c r="BB35" s="48">
        <f t="shared" si="6"/>
        <v>1265</v>
      </c>
      <c r="BC35" s="37" t="str">
        <f t="shared" si="7"/>
        <v>INR  One Thousand Two Hundred &amp; Sixty Five  Only</v>
      </c>
      <c r="IA35" s="38">
        <v>22</v>
      </c>
      <c r="IB35" s="77" t="s">
        <v>228</v>
      </c>
      <c r="IC35" s="38" t="s">
        <v>74</v>
      </c>
      <c r="ID35" s="38">
        <v>10</v>
      </c>
      <c r="IE35" s="39" t="s">
        <v>201</v>
      </c>
      <c r="IF35" s="39" t="s">
        <v>44</v>
      </c>
      <c r="IG35" s="39" t="s">
        <v>63</v>
      </c>
      <c r="IH35" s="39">
        <v>10</v>
      </c>
      <c r="II35" s="39" t="s">
        <v>39</v>
      </c>
    </row>
    <row r="36" spans="1:243" s="38" customFormat="1" ht="108" customHeight="1">
      <c r="A36" s="22">
        <v>23</v>
      </c>
      <c r="B36" s="91" t="s">
        <v>152</v>
      </c>
      <c r="C36" s="24" t="s">
        <v>75</v>
      </c>
      <c r="D36" s="78">
        <v>4</v>
      </c>
      <c r="E36" s="95" t="s">
        <v>201</v>
      </c>
      <c r="F36" s="78">
        <v>5421.5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21686</v>
      </c>
      <c r="BB36" s="48">
        <f t="shared" si="6"/>
        <v>21686</v>
      </c>
      <c r="BC36" s="37" t="str">
        <f t="shared" si="7"/>
        <v>INR  Twenty One Thousand Six Hundred &amp; Eighty Six  Only</v>
      </c>
      <c r="IA36" s="38">
        <v>23</v>
      </c>
      <c r="IB36" s="77" t="s">
        <v>229</v>
      </c>
      <c r="IC36" s="38" t="s">
        <v>75</v>
      </c>
      <c r="ID36" s="38">
        <v>4</v>
      </c>
      <c r="IE36" s="39" t="s">
        <v>201</v>
      </c>
      <c r="IF36" s="39" t="s">
        <v>44</v>
      </c>
      <c r="IG36" s="39" t="s">
        <v>63</v>
      </c>
      <c r="IH36" s="39">
        <v>10</v>
      </c>
      <c r="II36" s="39" t="s">
        <v>39</v>
      </c>
    </row>
    <row r="37" spans="1:243" s="38" customFormat="1" ht="93" customHeight="1">
      <c r="A37" s="22">
        <v>24</v>
      </c>
      <c r="B37" s="91" t="s">
        <v>153</v>
      </c>
      <c r="C37" s="24" t="s">
        <v>76</v>
      </c>
      <c r="D37" s="78">
        <v>1</v>
      </c>
      <c r="E37" s="88" t="s">
        <v>39</v>
      </c>
      <c r="F37" s="78">
        <v>5260.95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5260.95</v>
      </c>
      <c r="BB37" s="48">
        <f t="shared" si="6"/>
        <v>5260.95</v>
      </c>
      <c r="BC37" s="37" t="str">
        <f t="shared" si="7"/>
        <v>INR  Five Thousand Two Hundred &amp; Sixty  and Paise Ninety Five Only</v>
      </c>
      <c r="IA37" s="38">
        <v>24</v>
      </c>
      <c r="IB37" s="77" t="s">
        <v>230</v>
      </c>
      <c r="IC37" s="38" t="s">
        <v>76</v>
      </c>
      <c r="ID37" s="38">
        <v>1</v>
      </c>
      <c r="IE37" s="39" t="s">
        <v>39</v>
      </c>
      <c r="IF37" s="39" t="s">
        <v>44</v>
      </c>
      <c r="IG37" s="39" t="s">
        <v>63</v>
      </c>
      <c r="IH37" s="39">
        <v>10</v>
      </c>
      <c r="II37" s="39" t="s">
        <v>39</v>
      </c>
    </row>
    <row r="38" spans="1:243" s="38" customFormat="1" ht="66.75" customHeight="1">
      <c r="A38" s="22">
        <v>25</v>
      </c>
      <c r="B38" s="91" t="s">
        <v>154</v>
      </c>
      <c r="C38" s="24" t="s">
        <v>77</v>
      </c>
      <c r="D38" s="78">
        <v>4</v>
      </c>
      <c r="E38" s="88" t="s">
        <v>39</v>
      </c>
      <c r="F38" s="78">
        <v>2751.3</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11005.2</v>
      </c>
      <c r="BB38" s="48">
        <f t="shared" si="6"/>
        <v>11005.2</v>
      </c>
      <c r="BC38" s="37" t="str">
        <f t="shared" si="7"/>
        <v>INR  Eleven Thousand  &amp;Five  and Paise Twenty Only</v>
      </c>
      <c r="IA38" s="38">
        <v>25</v>
      </c>
      <c r="IB38" s="77" t="s">
        <v>231</v>
      </c>
      <c r="IC38" s="38" t="s">
        <v>77</v>
      </c>
      <c r="ID38" s="38">
        <v>4</v>
      </c>
      <c r="IE38" s="39" t="s">
        <v>39</v>
      </c>
      <c r="IF38" s="39" t="s">
        <v>44</v>
      </c>
      <c r="IG38" s="39" t="s">
        <v>63</v>
      </c>
      <c r="IH38" s="39">
        <v>10</v>
      </c>
      <c r="II38" s="39" t="s">
        <v>39</v>
      </c>
    </row>
    <row r="39" spans="1:243" s="38" customFormat="1" ht="39" customHeight="1">
      <c r="A39" s="22">
        <v>26</v>
      </c>
      <c r="B39" s="91" t="s">
        <v>155</v>
      </c>
      <c r="C39" s="24" t="s">
        <v>78</v>
      </c>
      <c r="D39" s="78">
        <v>3</v>
      </c>
      <c r="E39" s="88" t="s">
        <v>39</v>
      </c>
      <c r="F39" s="78">
        <v>87.7</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263.1</v>
      </c>
      <c r="BB39" s="48">
        <f t="shared" si="6"/>
        <v>263.1</v>
      </c>
      <c r="BC39" s="37" t="str">
        <f t="shared" si="7"/>
        <v>INR  Two Hundred &amp; Sixty Three  and Paise Ten Only</v>
      </c>
      <c r="IA39" s="38">
        <v>26</v>
      </c>
      <c r="IB39" s="77" t="s">
        <v>232</v>
      </c>
      <c r="IC39" s="38" t="s">
        <v>78</v>
      </c>
      <c r="ID39" s="38">
        <v>3</v>
      </c>
      <c r="IE39" s="39" t="s">
        <v>39</v>
      </c>
      <c r="IF39" s="39" t="s">
        <v>44</v>
      </c>
      <c r="IG39" s="39" t="s">
        <v>63</v>
      </c>
      <c r="IH39" s="39">
        <v>10</v>
      </c>
      <c r="II39" s="39" t="s">
        <v>39</v>
      </c>
    </row>
    <row r="40" spans="1:243" s="38" customFormat="1" ht="57" customHeight="1">
      <c r="A40" s="22">
        <v>27</v>
      </c>
      <c r="B40" s="91" t="s">
        <v>156</v>
      </c>
      <c r="C40" s="24" t="s">
        <v>86</v>
      </c>
      <c r="D40" s="78">
        <v>1</v>
      </c>
      <c r="E40" s="88" t="s">
        <v>39</v>
      </c>
      <c r="F40" s="78">
        <v>1120.25</v>
      </c>
      <c r="G40" s="51"/>
      <c r="H40" s="52"/>
      <c r="I40" s="40" t="s">
        <v>40</v>
      </c>
      <c r="J40" s="43">
        <f aca="true" t="shared" si="8" ref="J40:J83">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73">total_amount_ba($B$2,$D$2,D40,F40,J40,K40,M40)</f>
        <v>1120.25</v>
      </c>
      <c r="BB40" s="48">
        <f aca="true" t="shared" si="10" ref="BB40:BB73">BA40+SUM(N40:AZ40)</f>
        <v>1120.25</v>
      </c>
      <c r="BC40" s="37" t="str">
        <f aca="true" t="shared" si="11" ref="BC40:BC73">SpellNumber(L40,BB40)</f>
        <v>INR  One Thousand One Hundred &amp; Twenty  and Paise Twenty Five Only</v>
      </c>
      <c r="IA40" s="38">
        <v>27</v>
      </c>
      <c r="IB40" s="77" t="s">
        <v>233</v>
      </c>
      <c r="IC40" s="38" t="s">
        <v>86</v>
      </c>
      <c r="ID40" s="38">
        <v>1</v>
      </c>
      <c r="IE40" s="39" t="s">
        <v>39</v>
      </c>
      <c r="IF40" s="39" t="s">
        <v>44</v>
      </c>
      <c r="IG40" s="39" t="s">
        <v>63</v>
      </c>
      <c r="IH40" s="39">
        <v>10</v>
      </c>
      <c r="II40" s="39" t="s">
        <v>39</v>
      </c>
    </row>
    <row r="41" spans="1:243" s="38" customFormat="1" ht="96.75" customHeight="1">
      <c r="A41" s="22">
        <v>28</v>
      </c>
      <c r="B41" s="96" t="s">
        <v>157</v>
      </c>
      <c r="C41" s="24" t="s">
        <v>87</v>
      </c>
      <c r="D41" s="78">
        <v>1</v>
      </c>
      <c r="E41" s="97" t="s">
        <v>39</v>
      </c>
      <c r="F41" s="78">
        <v>9360.6</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9360.6</v>
      </c>
      <c r="BB41" s="48">
        <f t="shared" si="10"/>
        <v>9360.6</v>
      </c>
      <c r="BC41" s="37" t="str">
        <f t="shared" si="11"/>
        <v>INR  Nine Thousand Three Hundred &amp; Sixty  and Paise Sixty Only</v>
      </c>
      <c r="IA41" s="38">
        <v>28</v>
      </c>
      <c r="IB41" s="77" t="s">
        <v>234</v>
      </c>
      <c r="IC41" s="38" t="s">
        <v>87</v>
      </c>
      <c r="ID41" s="38">
        <v>1</v>
      </c>
      <c r="IE41" s="39" t="s">
        <v>39</v>
      </c>
      <c r="IF41" s="39" t="s">
        <v>44</v>
      </c>
      <c r="IG41" s="39" t="s">
        <v>63</v>
      </c>
      <c r="IH41" s="39">
        <v>10</v>
      </c>
      <c r="II41" s="39" t="s">
        <v>39</v>
      </c>
    </row>
    <row r="42" spans="1:243" s="38" customFormat="1" ht="111.75" customHeight="1">
      <c r="A42" s="22">
        <v>29</v>
      </c>
      <c r="B42" s="98" t="s">
        <v>158</v>
      </c>
      <c r="C42" s="24" t="s">
        <v>88</v>
      </c>
      <c r="D42" s="78">
        <v>1</v>
      </c>
      <c r="E42" s="88" t="s">
        <v>39</v>
      </c>
      <c r="F42" s="78">
        <v>14020.75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14020.75</v>
      </c>
      <c r="BB42" s="48">
        <f t="shared" si="10"/>
        <v>14020.75</v>
      </c>
      <c r="BC42" s="37" t="str">
        <f t="shared" si="11"/>
        <v>INR  Fourteen Thousand  &amp;Twenty  and Paise Seventy Five Only</v>
      </c>
      <c r="IA42" s="38">
        <v>29</v>
      </c>
      <c r="IB42" s="77" t="s">
        <v>235</v>
      </c>
      <c r="IC42" s="38" t="s">
        <v>88</v>
      </c>
      <c r="ID42" s="38">
        <v>1</v>
      </c>
      <c r="IE42" s="39" t="s">
        <v>39</v>
      </c>
      <c r="IF42" s="39" t="s">
        <v>44</v>
      </c>
      <c r="IG42" s="39" t="s">
        <v>63</v>
      </c>
      <c r="IH42" s="39">
        <v>10</v>
      </c>
      <c r="II42" s="39" t="s">
        <v>39</v>
      </c>
    </row>
    <row r="43" spans="1:243" s="38" customFormat="1" ht="107.25" customHeight="1">
      <c r="A43" s="22">
        <v>30</v>
      </c>
      <c r="B43" s="91" t="s">
        <v>159</v>
      </c>
      <c r="C43" s="24" t="s">
        <v>89</v>
      </c>
      <c r="D43" s="78">
        <v>3</v>
      </c>
      <c r="E43" s="88" t="s">
        <v>39</v>
      </c>
      <c r="F43" s="78">
        <v>623.5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1870.5</v>
      </c>
      <c r="BB43" s="48">
        <f t="shared" si="10"/>
        <v>1870.5</v>
      </c>
      <c r="BC43" s="37" t="str">
        <f t="shared" si="11"/>
        <v>INR  One Thousand Eight Hundred &amp; Seventy  and Paise Fifty Only</v>
      </c>
      <c r="IA43" s="38">
        <v>30</v>
      </c>
      <c r="IB43" s="77" t="s">
        <v>236</v>
      </c>
      <c r="IC43" s="38" t="s">
        <v>89</v>
      </c>
      <c r="ID43" s="38">
        <v>3</v>
      </c>
      <c r="IE43" s="39" t="s">
        <v>39</v>
      </c>
      <c r="IF43" s="39" t="s">
        <v>44</v>
      </c>
      <c r="IG43" s="39" t="s">
        <v>63</v>
      </c>
      <c r="IH43" s="39">
        <v>10</v>
      </c>
      <c r="II43" s="39" t="s">
        <v>39</v>
      </c>
    </row>
    <row r="44" spans="1:243" s="38" customFormat="1" ht="57" customHeight="1">
      <c r="A44" s="22">
        <v>31</v>
      </c>
      <c r="B44" s="87" t="s">
        <v>160</v>
      </c>
      <c r="C44" s="24" t="s">
        <v>90</v>
      </c>
      <c r="D44" s="78">
        <v>2</v>
      </c>
      <c r="E44" s="88" t="s">
        <v>199</v>
      </c>
      <c r="F44" s="78">
        <v>932.1</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1864.2</v>
      </c>
      <c r="BB44" s="48">
        <f t="shared" si="10"/>
        <v>1864.2</v>
      </c>
      <c r="BC44" s="37" t="str">
        <f t="shared" si="11"/>
        <v>INR  One Thousand Eight Hundred &amp; Sixty Four  and Paise Twenty Only</v>
      </c>
      <c r="IA44" s="38">
        <v>31</v>
      </c>
      <c r="IB44" s="77" t="s">
        <v>237</v>
      </c>
      <c r="IC44" s="38" t="s">
        <v>90</v>
      </c>
      <c r="ID44" s="38">
        <v>2</v>
      </c>
      <c r="IE44" s="39" t="s">
        <v>199</v>
      </c>
      <c r="IF44" s="39" t="s">
        <v>44</v>
      </c>
      <c r="IG44" s="39" t="s">
        <v>63</v>
      </c>
      <c r="IH44" s="39">
        <v>10</v>
      </c>
      <c r="II44" s="39" t="s">
        <v>39</v>
      </c>
    </row>
    <row r="45" spans="1:243" s="38" customFormat="1" ht="57" customHeight="1">
      <c r="A45" s="22">
        <v>32</v>
      </c>
      <c r="B45" s="94" t="s">
        <v>161</v>
      </c>
      <c r="C45" s="24" t="s">
        <v>91</v>
      </c>
      <c r="D45" s="78">
        <v>21</v>
      </c>
      <c r="E45" s="99" t="s">
        <v>202</v>
      </c>
      <c r="F45" s="78">
        <v>284.9</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5982.9</v>
      </c>
      <c r="BB45" s="48">
        <f t="shared" si="10"/>
        <v>5982.9</v>
      </c>
      <c r="BC45" s="37" t="str">
        <f t="shared" si="11"/>
        <v>INR  Five Thousand Nine Hundred &amp; Eighty Two  and Paise Ninety Only</v>
      </c>
      <c r="IA45" s="38">
        <v>32</v>
      </c>
      <c r="IB45" s="77" t="s">
        <v>238</v>
      </c>
      <c r="IC45" s="38" t="s">
        <v>91</v>
      </c>
      <c r="ID45" s="38">
        <v>21</v>
      </c>
      <c r="IE45" s="39" t="s">
        <v>202</v>
      </c>
      <c r="IF45" s="39" t="s">
        <v>44</v>
      </c>
      <c r="IG45" s="39" t="s">
        <v>63</v>
      </c>
      <c r="IH45" s="39">
        <v>10</v>
      </c>
      <c r="II45" s="39" t="s">
        <v>39</v>
      </c>
    </row>
    <row r="46" spans="1:243" s="38" customFormat="1" ht="57" customHeight="1">
      <c r="A46" s="22">
        <v>33</v>
      </c>
      <c r="B46" s="100" t="s">
        <v>162</v>
      </c>
      <c r="C46" s="24" t="s">
        <v>92</v>
      </c>
      <c r="D46" s="78">
        <v>8</v>
      </c>
      <c r="E46" s="88" t="s">
        <v>202</v>
      </c>
      <c r="F46" s="78">
        <v>438</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3504</v>
      </c>
      <c r="BB46" s="48">
        <f t="shared" si="10"/>
        <v>3504</v>
      </c>
      <c r="BC46" s="37" t="str">
        <f t="shared" si="11"/>
        <v>INR  Three Thousand Five Hundred &amp; Four  Only</v>
      </c>
      <c r="IA46" s="38">
        <v>33</v>
      </c>
      <c r="IB46" s="77" t="s">
        <v>239</v>
      </c>
      <c r="IC46" s="38" t="s">
        <v>92</v>
      </c>
      <c r="ID46" s="38">
        <v>8</v>
      </c>
      <c r="IE46" s="39" t="s">
        <v>202</v>
      </c>
      <c r="IF46" s="39" t="s">
        <v>44</v>
      </c>
      <c r="IG46" s="39" t="s">
        <v>63</v>
      </c>
      <c r="IH46" s="39">
        <v>10</v>
      </c>
      <c r="II46" s="39" t="s">
        <v>39</v>
      </c>
    </row>
    <row r="47" spans="1:243" s="38" customFormat="1" ht="57" customHeight="1">
      <c r="A47" s="22">
        <v>34</v>
      </c>
      <c r="B47" s="100" t="s">
        <v>163</v>
      </c>
      <c r="C47" s="24" t="s">
        <v>93</v>
      </c>
      <c r="D47" s="78">
        <v>2</v>
      </c>
      <c r="E47" s="88" t="s">
        <v>39</v>
      </c>
      <c r="F47" s="78">
        <v>418.95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837.9</v>
      </c>
      <c r="BB47" s="48">
        <f t="shared" si="10"/>
        <v>837.9</v>
      </c>
      <c r="BC47" s="37" t="str">
        <f t="shared" si="11"/>
        <v>INR  Eight Hundred &amp; Thirty Seven  and Paise Ninety Only</v>
      </c>
      <c r="IA47" s="38">
        <v>34</v>
      </c>
      <c r="IB47" s="77" t="s">
        <v>240</v>
      </c>
      <c r="IC47" s="38" t="s">
        <v>93</v>
      </c>
      <c r="ID47" s="38">
        <v>2</v>
      </c>
      <c r="IE47" s="39" t="s">
        <v>39</v>
      </c>
      <c r="IF47" s="39" t="s">
        <v>44</v>
      </c>
      <c r="IG47" s="39" t="s">
        <v>63</v>
      </c>
      <c r="IH47" s="39">
        <v>10</v>
      </c>
      <c r="II47" s="39" t="s">
        <v>39</v>
      </c>
    </row>
    <row r="48" spans="1:243" s="38" customFormat="1" ht="57" customHeight="1">
      <c r="A48" s="22">
        <v>35</v>
      </c>
      <c r="B48" s="100" t="s">
        <v>164</v>
      </c>
      <c r="C48" s="24" t="s">
        <v>94</v>
      </c>
      <c r="D48" s="78">
        <v>3</v>
      </c>
      <c r="E48" s="88" t="s">
        <v>39</v>
      </c>
      <c r="F48" s="78">
        <v>606.25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1818.75</v>
      </c>
      <c r="BB48" s="48">
        <f t="shared" si="10"/>
        <v>1818.75</v>
      </c>
      <c r="BC48" s="37" t="str">
        <f t="shared" si="11"/>
        <v>INR  One Thousand Eight Hundred &amp; Eighteen  and Paise Seventy Five Only</v>
      </c>
      <c r="IA48" s="38">
        <v>35</v>
      </c>
      <c r="IB48" s="77" t="s">
        <v>241</v>
      </c>
      <c r="IC48" s="38" t="s">
        <v>94</v>
      </c>
      <c r="ID48" s="38">
        <v>3</v>
      </c>
      <c r="IE48" s="39" t="s">
        <v>39</v>
      </c>
      <c r="IF48" s="39" t="s">
        <v>44</v>
      </c>
      <c r="IG48" s="39" t="s">
        <v>63</v>
      </c>
      <c r="IH48" s="39">
        <v>10</v>
      </c>
      <c r="II48" s="39" t="s">
        <v>39</v>
      </c>
    </row>
    <row r="49" spans="1:243" s="38" customFormat="1" ht="57" customHeight="1">
      <c r="A49" s="22">
        <v>36</v>
      </c>
      <c r="B49" s="89" t="s">
        <v>165</v>
      </c>
      <c r="C49" s="24" t="s">
        <v>95</v>
      </c>
      <c r="D49" s="78">
        <v>4</v>
      </c>
      <c r="E49" s="88" t="s">
        <v>39</v>
      </c>
      <c r="F49" s="78">
        <v>111.75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447</v>
      </c>
      <c r="BB49" s="48">
        <f t="shared" si="10"/>
        <v>447</v>
      </c>
      <c r="BC49" s="37" t="str">
        <f t="shared" si="11"/>
        <v>INR  Four Hundred &amp; Forty Seven  Only</v>
      </c>
      <c r="IA49" s="38">
        <v>36</v>
      </c>
      <c r="IB49" s="77" t="s">
        <v>242</v>
      </c>
      <c r="IC49" s="38" t="s">
        <v>95</v>
      </c>
      <c r="ID49" s="38">
        <v>4</v>
      </c>
      <c r="IE49" s="39" t="s">
        <v>39</v>
      </c>
      <c r="IF49" s="39" t="s">
        <v>44</v>
      </c>
      <c r="IG49" s="39" t="s">
        <v>63</v>
      </c>
      <c r="IH49" s="39">
        <v>10</v>
      </c>
      <c r="II49" s="39" t="s">
        <v>39</v>
      </c>
    </row>
    <row r="50" spans="1:243" s="38" customFormat="1" ht="57" customHeight="1">
      <c r="A50" s="22">
        <v>37</v>
      </c>
      <c r="B50" s="100" t="s">
        <v>166</v>
      </c>
      <c r="C50" s="24" t="s">
        <v>96</v>
      </c>
      <c r="D50" s="78">
        <v>4</v>
      </c>
      <c r="E50" s="88" t="s">
        <v>39</v>
      </c>
      <c r="F50" s="78">
        <v>673.45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2693.8</v>
      </c>
      <c r="BB50" s="48">
        <f t="shared" si="10"/>
        <v>2693.8</v>
      </c>
      <c r="BC50" s="37" t="str">
        <f t="shared" si="11"/>
        <v>INR  Two Thousand Six Hundred &amp; Ninety Three  and Paise Eighty Only</v>
      </c>
      <c r="IA50" s="38">
        <v>37</v>
      </c>
      <c r="IB50" s="77" t="s">
        <v>243</v>
      </c>
      <c r="IC50" s="38" t="s">
        <v>96</v>
      </c>
      <c r="ID50" s="38">
        <v>4</v>
      </c>
      <c r="IE50" s="39" t="s">
        <v>39</v>
      </c>
      <c r="IF50" s="39" t="s">
        <v>44</v>
      </c>
      <c r="IG50" s="39" t="s">
        <v>63</v>
      </c>
      <c r="IH50" s="39">
        <v>10</v>
      </c>
      <c r="II50" s="39" t="s">
        <v>39</v>
      </c>
    </row>
    <row r="51" spans="1:243" s="38" customFormat="1" ht="57" customHeight="1">
      <c r="A51" s="22">
        <v>38</v>
      </c>
      <c r="B51" s="100" t="s">
        <v>167</v>
      </c>
      <c r="C51" s="24" t="s">
        <v>97</v>
      </c>
      <c r="D51" s="78">
        <v>5</v>
      </c>
      <c r="E51" s="88" t="s">
        <v>202</v>
      </c>
      <c r="F51" s="78">
        <v>23.7</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118.5</v>
      </c>
      <c r="BB51" s="48">
        <f t="shared" si="10"/>
        <v>118.5</v>
      </c>
      <c r="BC51" s="37" t="str">
        <f t="shared" si="11"/>
        <v>INR  One Hundred &amp; Eighteen  and Paise Fifty Only</v>
      </c>
      <c r="IA51" s="38">
        <v>38</v>
      </c>
      <c r="IB51" s="77" t="s">
        <v>244</v>
      </c>
      <c r="IC51" s="38" t="s">
        <v>97</v>
      </c>
      <c r="ID51" s="38">
        <v>5</v>
      </c>
      <c r="IE51" s="39" t="s">
        <v>202</v>
      </c>
      <c r="IF51" s="39" t="s">
        <v>44</v>
      </c>
      <c r="IG51" s="39" t="s">
        <v>63</v>
      </c>
      <c r="IH51" s="39">
        <v>10</v>
      </c>
      <c r="II51" s="39" t="s">
        <v>39</v>
      </c>
    </row>
    <row r="52" spans="1:243" s="38" customFormat="1" ht="105" customHeight="1">
      <c r="A52" s="22">
        <v>39</v>
      </c>
      <c r="B52" s="100" t="s">
        <v>168</v>
      </c>
      <c r="C52" s="24" t="s">
        <v>98</v>
      </c>
      <c r="D52" s="78">
        <v>2</v>
      </c>
      <c r="E52" s="88" t="s">
        <v>199</v>
      </c>
      <c r="F52" s="78">
        <v>3216.9</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6433.8</v>
      </c>
      <c r="BB52" s="48">
        <f t="shared" si="10"/>
        <v>6433.8</v>
      </c>
      <c r="BC52" s="37" t="str">
        <f t="shared" si="11"/>
        <v>INR  Six Thousand Four Hundred &amp; Thirty Three  and Paise Eighty Only</v>
      </c>
      <c r="IA52" s="38">
        <v>39</v>
      </c>
      <c r="IB52" s="77" t="s">
        <v>245</v>
      </c>
      <c r="IC52" s="38" t="s">
        <v>98</v>
      </c>
      <c r="ID52" s="38">
        <v>2</v>
      </c>
      <c r="IE52" s="39" t="s">
        <v>199</v>
      </c>
      <c r="IF52" s="39" t="s">
        <v>44</v>
      </c>
      <c r="IG52" s="39" t="s">
        <v>63</v>
      </c>
      <c r="IH52" s="39">
        <v>10</v>
      </c>
      <c r="II52" s="39" t="s">
        <v>39</v>
      </c>
    </row>
    <row r="53" spans="1:243" s="38" customFormat="1" ht="114" customHeight="1">
      <c r="A53" s="22">
        <v>40</v>
      </c>
      <c r="B53" s="89" t="s">
        <v>169</v>
      </c>
      <c r="C53" s="24" t="s">
        <v>99</v>
      </c>
      <c r="D53" s="78">
        <v>8</v>
      </c>
      <c r="E53" s="101" t="s">
        <v>199</v>
      </c>
      <c r="F53" s="78">
        <v>1030.3</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8242.4</v>
      </c>
      <c r="BB53" s="48">
        <f t="shared" si="10"/>
        <v>8242.4</v>
      </c>
      <c r="BC53" s="37" t="str">
        <f t="shared" si="11"/>
        <v>INR  Eight Thousand Two Hundred &amp; Forty Two  and Paise Forty Only</v>
      </c>
      <c r="IA53" s="38">
        <v>40</v>
      </c>
      <c r="IB53" s="77" t="s">
        <v>246</v>
      </c>
      <c r="IC53" s="38" t="s">
        <v>99</v>
      </c>
      <c r="ID53" s="38">
        <v>8</v>
      </c>
      <c r="IE53" s="39" t="s">
        <v>199</v>
      </c>
      <c r="IF53" s="39" t="s">
        <v>44</v>
      </c>
      <c r="IG53" s="39" t="s">
        <v>63</v>
      </c>
      <c r="IH53" s="39">
        <v>10</v>
      </c>
      <c r="II53" s="39" t="s">
        <v>39</v>
      </c>
    </row>
    <row r="54" spans="1:243" s="38" customFormat="1" ht="93" customHeight="1">
      <c r="A54" s="22">
        <v>41</v>
      </c>
      <c r="B54" s="89" t="s">
        <v>170</v>
      </c>
      <c r="C54" s="24" t="s">
        <v>100</v>
      </c>
      <c r="D54" s="78">
        <v>6</v>
      </c>
      <c r="E54" s="88" t="s">
        <v>199</v>
      </c>
      <c r="F54" s="78">
        <v>926.9</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5561.4</v>
      </c>
      <c r="BB54" s="48">
        <f t="shared" si="10"/>
        <v>5561.4</v>
      </c>
      <c r="BC54" s="37" t="str">
        <f t="shared" si="11"/>
        <v>INR  Five Thousand Five Hundred &amp; Sixty One  and Paise Forty Only</v>
      </c>
      <c r="IA54" s="38">
        <v>41</v>
      </c>
      <c r="IB54" s="77" t="s">
        <v>247</v>
      </c>
      <c r="IC54" s="38" t="s">
        <v>100</v>
      </c>
      <c r="ID54" s="38">
        <v>6</v>
      </c>
      <c r="IE54" s="39" t="s">
        <v>199</v>
      </c>
      <c r="IF54" s="39" t="s">
        <v>44</v>
      </c>
      <c r="IG54" s="39" t="s">
        <v>63</v>
      </c>
      <c r="IH54" s="39">
        <v>10</v>
      </c>
      <c r="II54" s="39" t="s">
        <v>39</v>
      </c>
    </row>
    <row r="55" spans="1:243" s="38" customFormat="1" ht="75" customHeight="1">
      <c r="A55" s="22">
        <v>42</v>
      </c>
      <c r="B55" s="100" t="s">
        <v>171</v>
      </c>
      <c r="C55" s="24" t="s">
        <v>101</v>
      </c>
      <c r="D55" s="78">
        <v>23</v>
      </c>
      <c r="E55" s="88" t="s">
        <v>203</v>
      </c>
      <c r="F55" s="78">
        <v>131</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3013</v>
      </c>
      <c r="BB55" s="48">
        <f t="shared" si="10"/>
        <v>3013</v>
      </c>
      <c r="BC55" s="37" t="str">
        <f t="shared" si="11"/>
        <v>INR  Three Thousand  &amp;Thirteen  Only</v>
      </c>
      <c r="IA55" s="38">
        <v>42</v>
      </c>
      <c r="IB55" s="77" t="s">
        <v>248</v>
      </c>
      <c r="IC55" s="38" t="s">
        <v>101</v>
      </c>
      <c r="ID55" s="38">
        <v>23</v>
      </c>
      <c r="IE55" s="39" t="s">
        <v>203</v>
      </c>
      <c r="IF55" s="39" t="s">
        <v>44</v>
      </c>
      <c r="IG55" s="39" t="s">
        <v>63</v>
      </c>
      <c r="IH55" s="39">
        <v>10</v>
      </c>
      <c r="II55" s="39" t="s">
        <v>39</v>
      </c>
    </row>
    <row r="56" spans="1:243" s="38" customFormat="1" ht="99" customHeight="1">
      <c r="A56" s="22">
        <v>43</v>
      </c>
      <c r="B56" s="100" t="s">
        <v>172</v>
      </c>
      <c r="C56" s="24" t="s">
        <v>102</v>
      </c>
      <c r="D56" s="78">
        <v>4</v>
      </c>
      <c r="E56" s="88" t="s">
        <v>199</v>
      </c>
      <c r="F56" s="78">
        <v>2756.35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11025.4</v>
      </c>
      <c r="BB56" s="48">
        <f t="shared" si="10"/>
        <v>11025.4</v>
      </c>
      <c r="BC56" s="37" t="str">
        <f t="shared" si="11"/>
        <v>INR  Eleven Thousand  &amp;Twenty Five  and Paise Forty Only</v>
      </c>
      <c r="IA56" s="38">
        <v>43</v>
      </c>
      <c r="IB56" s="77" t="s">
        <v>249</v>
      </c>
      <c r="IC56" s="38" t="s">
        <v>102</v>
      </c>
      <c r="ID56" s="38">
        <v>4</v>
      </c>
      <c r="IE56" s="39" t="s">
        <v>199</v>
      </c>
      <c r="IF56" s="39" t="s">
        <v>44</v>
      </c>
      <c r="IG56" s="39" t="s">
        <v>63</v>
      </c>
      <c r="IH56" s="39">
        <v>10</v>
      </c>
      <c r="II56" s="39" t="s">
        <v>39</v>
      </c>
    </row>
    <row r="57" spans="1:243" s="38" customFormat="1" ht="57" customHeight="1">
      <c r="A57" s="22">
        <v>44</v>
      </c>
      <c r="B57" s="100" t="s">
        <v>173</v>
      </c>
      <c r="C57" s="24" t="s">
        <v>103</v>
      </c>
      <c r="D57" s="78">
        <v>4</v>
      </c>
      <c r="E57" s="88" t="s">
        <v>199</v>
      </c>
      <c r="F57" s="78">
        <v>177.15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708.6</v>
      </c>
      <c r="BB57" s="48">
        <f t="shared" si="10"/>
        <v>708.6</v>
      </c>
      <c r="BC57" s="37" t="str">
        <f t="shared" si="11"/>
        <v>INR  Seven Hundred &amp; Eight  and Paise Sixty Only</v>
      </c>
      <c r="IA57" s="38">
        <v>44</v>
      </c>
      <c r="IB57" s="77" t="s">
        <v>250</v>
      </c>
      <c r="IC57" s="38" t="s">
        <v>103</v>
      </c>
      <c r="ID57" s="38">
        <v>4</v>
      </c>
      <c r="IE57" s="39" t="s">
        <v>199</v>
      </c>
      <c r="IF57" s="39" t="s">
        <v>44</v>
      </c>
      <c r="IG57" s="39" t="s">
        <v>63</v>
      </c>
      <c r="IH57" s="39">
        <v>10</v>
      </c>
      <c r="II57" s="39" t="s">
        <v>39</v>
      </c>
    </row>
    <row r="58" spans="1:243" s="38" customFormat="1" ht="177.75" customHeight="1">
      <c r="A58" s="22">
        <v>45</v>
      </c>
      <c r="B58" s="100" t="s">
        <v>174</v>
      </c>
      <c r="C58" s="24" t="s">
        <v>104</v>
      </c>
      <c r="D58" s="78">
        <v>18</v>
      </c>
      <c r="E58" s="88" t="s">
        <v>203</v>
      </c>
      <c r="F58" s="78">
        <v>423.95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7631.1</v>
      </c>
      <c r="BB58" s="48">
        <f t="shared" si="10"/>
        <v>7631.1</v>
      </c>
      <c r="BC58" s="37" t="str">
        <f t="shared" si="11"/>
        <v>INR  Seven Thousand Six Hundred &amp; Thirty One  and Paise Ten Only</v>
      </c>
      <c r="IA58" s="38">
        <v>45</v>
      </c>
      <c r="IB58" s="77" t="s">
        <v>251</v>
      </c>
      <c r="IC58" s="38" t="s">
        <v>104</v>
      </c>
      <c r="ID58" s="38">
        <v>18</v>
      </c>
      <c r="IE58" s="39" t="s">
        <v>203</v>
      </c>
      <c r="IF58" s="39" t="s">
        <v>44</v>
      </c>
      <c r="IG58" s="39" t="s">
        <v>63</v>
      </c>
      <c r="IH58" s="39">
        <v>10</v>
      </c>
      <c r="II58" s="39" t="s">
        <v>39</v>
      </c>
    </row>
    <row r="59" spans="1:243" s="38" customFormat="1" ht="57" customHeight="1">
      <c r="A59" s="22">
        <v>46</v>
      </c>
      <c r="B59" s="100" t="s">
        <v>175</v>
      </c>
      <c r="C59" s="24" t="s">
        <v>105</v>
      </c>
      <c r="D59" s="78">
        <v>5</v>
      </c>
      <c r="E59" s="88" t="s">
        <v>39</v>
      </c>
      <c r="F59" s="78">
        <v>59.65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298.25</v>
      </c>
      <c r="BB59" s="48">
        <f t="shared" si="10"/>
        <v>298.25</v>
      </c>
      <c r="BC59" s="37" t="str">
        <f t="shared" si="11"/>
        <v>INR  Two Hundred &amp; Ninety Eight  and Paise Twenty Five Only</v>
      </c>
      <c r="IA59" s="38">
        <v>46</v>
      </c>
      <c r="IB59" s="77" t="s">
        <v>252</v>
      </c>
      <c r="IC59" s="38" t="s">
        <v>105</v>
      </c>
      <c r="ID59" s="38">
        <v>5</v>
      </c>
      <c r="IE59" s="39" t="s">
        <v>39</v>
      </c>
      <c r="IF59" s="39" t="s">
        <v>44</v>
      </c>
      <c r="IG59" s="39" t="s">
        <v>63</v>
      </c>
      <c r="IH59" s="39">
        <v>10</v>
      </c>
      <c r="II59" s="39" t="s">
        <v>39</v>
      </c>
    </row>
    <row r="60" spans="1:243" s="38" customFormat="1" ht="57" customHeight="1">
      <c r="A60" s="22">
        <v>47</v>
      </c>
      <c r="B60" s="100" t="s">
        <v>176</v>
      </c>
      <c r="C60" s="24" t="s">
        <v>106</v>
      </c>
      <c r="D60" s="78">
        <v>1</v>
      </c>
      <c r="E60" s="88" t="s">
        <v>39</v>
      </c>
      <c r="F60" s="78">
        <v>103.55</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103.55</v>
      </c>
      <c r="BB60" s="48">
        <f t="shared" si="10"/>
        <v>103.55</v>
      </c>
      <c r="BC60" s="37" t="str">
        <f t="shared" si="11"/>
        <v>INR  One Hundred &amp; Three  and Paise Fifty Five Only</v>
      </c>
      <c r="IA60" s="38">
        <v>47</v>
      </c>
      <c r="IB60" s="77" t="s">
        <v>253</v>
      </c>
      <c r="IC60" s="38" t="s">
        <v>106</v>
      </c>
      <c r="ID60" s="38">
        <v>1</v>
      </c>
      <c r="IE60" s="39" t="s">
        <v>39</v>
      </c>
      <c r="IF60" s="39" t="s">
        <v>44</v>
      </c>
      <c r="IG60" s="39" t="s">
        <v>63</v>
      </c>
      <c r="IH60" s="39">
        <v>10</v>
      </c>
      <c r="II60" s="39" t="s">
        <v>39</v>
      </c>
    </row>
    <row r="61" spans="1:243" s="38" customFormat="1" ht="57" customHeight="1">
      <c r="A61" s="22">
        <v>48</v>
      </c>
      <c r="B61" s="100" t="s">
        <v>177</v>
      </c>
      <c r="C61" s="24" t="s">
        <v>107</v>
      </c>
      <c r="D61" s="78">
        <v>1</v>
      </c>
      <c r="E61" s="88" t="s">
        <v>39</v>
      </c>
      <c r="F61" s="78">
        <v>231.7</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231.7</v>
      </c>
      <c r="BB61" s="48">
        <f t="shared" si="10"/>
        <v>231.7</v>
      </c>
      <c r="BC61" s="37" t="str">
        <f t="shared" si="11"/>
        <v>INR  Two Hundred &amp; Thirty One  and Paise Seventy Only</v>
      </c>
      <c r="IA61" s="38">
        <v>48</v>
      </c>
      <c r="IB61" s="77" t="s">
        <v>254</v>
      </c>
      <c r="IC61" s="38" t="s">
        <v>107</v>
      </c>
      <c r="ID61" s="38">
        <v>1</v>
      </c>
      <c r="IE61" s="39" t="s">
        <v>39</v>
      </c>
      <c r="IF61" s="39" t="s">
        <v>44</v>
      </c>
      <c r="IG61" s="39" t="s">
        <v>63</v>
      </c>
      <c r="IH61" s="39">
        <v>10</v>
      </c>
      <c r="II61" s="39" t="s">
        <v>39</v>
      </c>
    </row>
    <row r="62" spans="1:243" s="38" customFormat="1" ht="57" customHeight="1">
      <c r="A62" s="22">
        <v>49</v>
      </c>
      <c r="B62" s="100" t="s">
        <v>178</v>
      </c>
      <c r="C62" s="24" t="s">
        <v>108</v>
      </c>
      <c r="D62" s="78">
        <v>8</v>
      </c>
      <c r="E62" s="88" t="s">
        <v>199</v>
      </c>
      <c r="F62" s="78">
        <v>121.55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972.4</v>
      </c>
      <c r="BB62" s="48">
        <f t="shared" si="10"/>
        <v>972.4</v>
      </c>
      <c r="BC62" s="37" t="str">
        <f t="shared" si="11"/>
        <v>INR  Nine Hundred &amp; Seventy Two  and Paise Forty Only</v>
      </c>
      <c r="IA62" s="38">
        <v>49</v>
      </c>
      <c r="IB62" s="77" t="s">
        <v>255</v>
      </c>
      <c r="IC62" s="38" t="s">
        <v>108</v>
      </c>
      <c r="ID62" s="38">
        <v>8</v>
      </c>
      <c r="IE62" s="39" t="s">
        <v>199</v>
      </c>
      <c r="IF62" s="39" t="s">
        <v>44</v>
      </c>
      <c r="IG62" s="39" t="s">
        <v>63</v>
      </c>
      <c r="IH62" s="39">
        <v>10</v>
      </c>
      <c r="II62" s="39" t="s">
        <v>39</v>
      </c>
    </row>
    <row r="63" spans="1:243" s="38" customFormat="1" ht="57" customHeight="1">
      <c r="A63" s="22">
        <v>50</v>
      </c>
      <c r="B63" s="89" t="s">
        <v>179</v>
      </c>
      <c r="C63" s="24" t="s">
        <v>109</v>
      </c>
      <c r="D63" s="78">
        <v>42</v>
      </c>
      <c r="E63" s="88" t="s">
        <v>203</v>
      </c>
      <c r="F63" s="78">
        <v>101.75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4273.5</v>
      </c>
      <c r="BB63" s="48">
        <f t="shared" si="10"/>
        <v>4273.5</v>
      </c>
      <c r="BC63" s="37" t="str">
        <f t="shared" si="11"/>
        <v>INR  Four Thousand Two Hundred &amp; Seventy Three  and Paise Fifty Only</v>
      </c>
      <c r="IA63" s="38">
        <v>50</v>
      </c>
      <c r="IB63" s="77" t="s">
        <v>256</v>
      </c>
      <c r="IC63" s="38" t="s">
        <v>109</v>
      </c>
      <c r="ID63" s="38">
        <v>42</v>
      </c>
      <c r="IE63" s="39" t="s">
        <v>203</v>
      </c>
      <c r="IF63" s="39" t="s">
        <v>44</v>
      </c>
      <c r="IG63" s="39" t="s">
        <v>63</v>
      </c>
      <c r="IH63" s="39">
        <v>10</v>
      </c>
      <c r="II63" s="39" t="s">
        <v>39</v>
      </c>
    </row>
    <row r="64" spans="1:243" s="38" customFormat="1" ht="57" customHeight="1">
      <c r="A64" s="22">
        <v>51</v>
      </c>
      <c r="B64" s="100" t="s">
        <v>180</v>
      </c>
      <c r="C64" s="24" t="s">
        <v>110</v>
      </c>
      <c r="D64" s="78">
        <v>2</v>
      </c>
      <c r="E64" s="88" t="s">
        <v>39</v>
      </c>
      <c r="F64" s="78">
        <v>116.8</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233.6</v>
      </c>
      <c r="BB64" s="48">
        <f t="shared" si="10"/>
        <v>233.6</v>
      </c>
      <c r="BC64" s="37" t="str">
        <f t="shared" si="11"/>
        <v>INR  Two Hundred &amp; Thirty Three  and Paise Sixty Only</v>
      </c>
      <c r="IA64" s="38">
        <v>51</v>
      </c>
      <c r="IB64" s="77" t="s">
        <v>257</v>
      </c>
      <c r="IC64" s="38" t="s">
        <v>110</v>
      </c>
      <c r="ID64" s="38">
        <v>2</v>
      </c>
      <c r="IE64" s="39" t="s">
        <v>39</v>
      </c>
      <c r="IF64" s="39" t="s">
        <v>44</v>
      </c>
      <c r="IG64" s="39" t="s">
        <v>63</v>
      </c>
      <c r="IH64" s="39">
        <v>10</v>
      </c>
      <c r="II64" s="39" t="s">
        <v>39</v>
      </c>
    </row>
    <row r="65" spans="1:243" s="38" customFormat="1" ht="57" customHeight="1">
      <c r="A65" s="22">
        <v>52</v>
      </c>
      <c r="B65" s="100" t="s">
        <v>181</v>
      </c>
      <c r="C65" s="24" t="s">
        <v>111</v>
      </c>
      <c r="D65" s="78">
        <v>2</v>
      </c>
      <c r="E65" s="88" t="s">
        <v>39</v>
      </c>
      <c r="F65" s="78">
        <v>257.15</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514.3</v>
      </c>
      <c r="BB65" s="48">
        <f t="shared" si="10"/>
        <v>514.3</v>
      </c>
      <c r="BC65" s="37" t="str">
        <f t="shared" si="11"/>
        <v>INR  Five Hundred &amp; Fourteen  and Paise Thirty Only</v>
      </c>
      <c r="IA65" s="38">
        <v>52</v>
      </c>
      <c r="IB65" s="77" t="s">
        <v>258</v>
      </c>
      <c r="IC65" s="38" t="s">
        <v>111</v>
      </c>
      <c r="ID65" s="38">
        <v>2</v>
      </c>
      <c r="IE65" s="39" t="s">
        <v>39</v>
      </c>
      <c r="IF65" s="39" t="s">
        <v>44</v>
      </c>
      <c r="IG65" s="39" t="s">
        <v>63</v>
      </c>
      <c r="IH65" s="39">
        <v>10</v>
      </c>
      <c r="II65" s="39" t="s">
        <v>39</v>
      </c>
    </row>
    <row r="66" spans="1:243" s="38" customFormat="1" ht="57" customHeight="1">
      <c r="A66" s="22">
        <v>53</v>
      </c>
      <c r="B66" s="102" t="s">
        <v>182</v>
      </c>
      <c r="C66" s="24" t="s">
        <v>112</v>
      </c>
      <c r="D66" s="78">
        <v>16</v>
      </c>
      <c r="E66" s="103" t="s">
        <v>199</v>
      </c>
      <c r="F66" s="78">
        <v>276.15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4418.4</v>
      </c>
      <c r="BB66" s="48">
        <f t="shared" si="10"/>
        <v>4418.4</v>
      </c>
      <c r="BC66" s="37" t="str">
        <f t="shared" si="11"/>
        <v>INR  Four Thousand Four Hundred &amp; Eighteen  and Paise Forty Only</v>
      </c>
      <c r="IA66" s="38">
        <v>53</v>
      </c>
      <c r="IB66" s="77" t="s">
        <v>259</v>
      </c>
      <c r="IC66" s="38" t="s">
        <v>112</v>
      </c>
      <c r="ID66" s="38">
        <v>16</v>
      </c>
      <c r="IE66" s="39" t="s">
        <v>199</v>
      </c>
      <c r="IF66" s="39" t="s">
        <v>44</v>
      </c>
      <c r="IG66" s="39" t="s">
        <v>63</v>
      </c>
      <c r="IH66" s="39">
        <v>10</v>
      </c>
      <c r="II66" s="39" t="s">
        <v>39</v>
      </c>
    </row>
    <row r="67" spans="1:243" s="38" customFormat="1" ht="57" customHeight="1">
      <c r="A67" s="22">
        <v>54</v>
      </c>
      <c r="B67" s="104" t="s">
        <v>183</v>
      </c>
      <c r="C67" s="24" t="s">
        <v>113</v>
      </c>
      <c r="D67" s="78">
        <v>28</v>
      </c>
      <c r="E67" s="105" t="s">
        <v>199</v>
      </c>
      <c r="F67" s="78">
        <v>164.7</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4611.6</v>
      </c>
      <c r="BB67" s="48">
        <f t="shared" si="10"/>
        <v>4611.6</v>
      </c>
      <c r="BC67" s="37" t="str">
        <f t="shared" si="11"/>
        <v>INR  Four Thousand Six Hundred &amp; Eleven  and Paise Sixty Only</v>
      </c>
      <c r="IA67" s="38">
        <v>54</v>
      </c>
      <c r="IB67" s="77" t="s">
        <v>260</v>
      </c>
      <c r="IC67" s="38" t="s">
        <v>113</v>
      </c>
      <c r="ID67" s="38">
        <v>28</v>
      </c>
      <c r="IE67" s="39" t="s">
        <v>199</v>
      </c>
      <c r="IF67" s="39" t="s">
        <v>44</v>
      </c>
      <c r="IG67" s="39" t="s">
        <v>63</v>
      </c>
      <c r="IH67" s="39">
        <v>10</v>
      </c>
      <c r="II67" s="39" t="s">
        <v>39</v>
      </c>
    </row>
    <row r="68" spans="1:243" s="38" customFormat="1" ht="111" customHeight="1">
      <c r="A68" s="22">
        <v>55</v>
      </c>
      <c r="B68" s="87" t="s">
        <v>184</v>
      </c>
      <c r="C68" s="24" t="s">
        <v>114</v>
      </c>
      <c r="D68" s="78">
        <v>6</v>
      </c>
      <c r="E68" s="88" t="s">
        <v>199</v>
      </c>
      <c r="F68" s="78">
        <v>4007.65</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24045.9</v>
      </c>
      <c r="BB68" s="48">
        <f t="shared" si="10"/>
        <v>24045.9</v>
      </c>
      <c r="BC68" s="37" t="str">
        <f t="shared" si="11"/>
        <v>INR  Twenty Four Thousand  &amp;Forty Five  and Paise Ninety Only</v>
      </c>
      <c r="IA68" s="38">
        <v>55</v>
      </c>
      <c r="IB68" s="77" t="s">
        <v>261</v>
      </c>
      <c r="IC68" s="38" t="s">
        <v>114</v>
      </c>
      <c r="ID68" s="38">
        <v>6</v>
      </c>
      <c r="IE68" s="39" t="s">
        <v>199</v>
      </c>
      <c r="IF68" s="39" t="s">
        <v>44</v>
      </c>
      <c r="IG68" s="39" t="s">
        <v>63</v>
      </c>
      <c r="IH68" s="39">
        <v>10</v>
      </c>
      <c r="II68" s="39" t="s">
        <v>39</v>
      </c>
    </row>
    <row r="69" spans="1:243" s="38" customFormat="1" ht="57" customHeight="1">
      <c r="A69" s="22">
        <v>56</v>
      </c>
      <c r="B69" s="93" t="s">
        <v>185</v>
      </c>
      <c r="C69" s="24" t="s">
        <v>115</v>
      </c>
      <c r="D69" s="78">
        <v>8</v>
      </c>
      <c r="E69" s="88" t="s">
        <v>200</v>
      </c>
      <c r="F69" s="78">
        <v>376.25</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3010</v>
      </c>
      <c r="BB69" s="48">
        <f t="shared" si="10"/>
        <v>3010</v>
      </c>
      <c r="BC69" s="37" t="str">
        <f t="shared" si="11"/>
        <v>INR  Three Thousand  &amp;Ten  Only</v>
      </c>
      <c r="IA69" s="38">
        <v>56</v>
      </c>
      <c r="IB69" s="77" t="s">
        <v>262</v>
      </c>
      <c r="IC69" s="38" t="s">
        <v>115</v>
      </c>
      <c r="ID69" s="38">
        <v>8</v>
      </c>
      <c r="IE69" s="39" t="s">
        <v>200</v>
      </c>
      <c r="IF69" s="39" t="s">
        <v>44</v>
      </c>
      <c r="IG69" s="39" t="s">
        <v>63</v>
      </c>
      <c r="IH69" s="39">
        <v>10</v>
      </c>
      <c r="II69" s="39" t="s">
        <v>39</v>
      </c>
    </row>
    <row r="70" spans="1:243" s="38" customFormat="1" ht="57" customHeight="1">
      <c r="A70" s="22">
        <v>57</v>
      </c>
      <c r="B70" s="93" t="s">
        <v>186</v>
      </c>
      <c r="C70" s="24" t="s">
        <v>116</v>
      </c>
      <c r="D70" s="78">
        <v>2</v>
      </c>
      <c r="E70" s="88" t="s">
        <v>68</v>
      </c>
      <c r="F70" s="78">
        <v>368</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736</v>
      </c>
      <c r="BB70" s="48">
        <f t="shared" si="10"/>
        <v>736</v>
      </c>
      <c r="BC70" s="37" t="str">
        <f t="shared" si="11"/>
        <v>INR  Seven Hundred &amp; Thirty Six  Only</v>
      </c>
      <c r="IA70" s="38">
        <v>57</v>
      </c>
      <c r="IB70" s="77" t="s">
        <v>263</v>
      </c>
      <c r="IC70" s="38" t="s">
        <v>116</v>
      </c>
      <c r="ID70" s="38">
        <v>2</v>
      </c>
      <c r="IE70" s="39" t="s">
        <v>68</v>
      </c>
      <c r="IF70" s="39" t="s">
        <v>44</v>
      </c>
      <c r="IG70" s="39" t="s">
        <v>63</v>
      </c>
      <c r="IH70" s="39">
        <v>10</v>
      </c>
      <c r="II70" s="39" t="s">
        <v>39</v>
      </c>
    </row>
    <row r="71" spans="1:243" s="38" customFormat="1" ht="89.25" customHeight="1">
      <c r="A71" s="22">
        <v>58</v>
      </c>
      <c r="B71" s="106" t="s">
        <v>187</v>
      </c>
      <c r="C71" s="24" t="s">
        <v>117</v>
      </c>
      <c r="D71" s="78">
        <v>50</v>
      </c>
      <c r="E71" s="107" t="s">
        <v>204</v>
      </c>
      <c r="F71" s="78">
        <v>417.8</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20890</v>
      </c>
      <c r="BB71" s="48">
        <f t="shared" si="10"/>
        <v>20890</v>
      </c>
      <c r="BC71" s="37" t="str">
        <f t="shared" si="11"/>
        <v>INR  Twenty Thousand Eight Hundred &amp; Ninety  Only</v>
      </c>
      <c r="IA71" s="38">
        <v>58</v>
      </c>
      <c r="IB71" s="77" t="s">
        <v>264</v>
      </c>
      <c r="IC71" s="38" t="s">
        <v>117</v>
      </c>
      <c r="ID71" s="38">
        <v>50</v>
      </c>
      <c r="IE71" s="39" t="s">
        <v>204</v>
      </c>
      <c r="IF71" s="39" t="s">
        <v>44</v>
      </c>
      <c r="IG71" s="39" t="s">
        <v>63</v>
      </c>
      <c r="IH71" s="39">
        <v>10</v>
      </c>
      <c r="II71" s="39" t="s">
        <v>39</v>
      </c>
    </row>
    <row r="72" spans="1:243" s="38" customFormat="1" ht="96" customHeight="1">
      <c r="A72" s="22">
        <v>59</v>
      </c>
      <c r="B72" s="106" t="s">
        <v>188</v>
      </c>
      <c r="C72" s="24" t="s">
        <v>118</v>
      </c>
      <c r="D72" s="78">
        <v>14</v>
      </c>
      <c r="E72" s="108" t="s">
        <v>68</v>
      </c>
      <c r="F72" s="78">
        <v>1458.6</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20420.4</v>
      </c>
      <c r="BB72" s="48">
        <f t="shared" si="10"/>
        <v>20420.4</v>
      </c>
      <c r="BC72" s="37" t="str">
        <f t="shared" si="11"/>
        <v>INR  Twenty Thousand Four Hundred &amp; Twenty  and Paise Forty Only</v>
      </c>
      <c r="IA72" s="38">
        <v>59</v>
      </c>
      <c r="IB72" s="77" t="s">
        <v>265</v>
      </c>
      <c r="IC72" s="38" t="s">
        <v>118</v>
      </c>
      <c r="ID72" s="38">
        <v>14</v>
      </c>
      <c r="IE72" s="39" t="s">
        <v>68</v>
      </c>
      <c r="IF72" s="39" t="s">
        <v>44</v>
      </c>
      <c r="IG72" s="39" t="s">
        <v>63</v>
      </c>
      <c r="IH72" s="39">
        <v>10</v>
      </c>
      <c r="II72" s="39" t="s">
        <v>39</v>
      </c>
    </row>
    <row r="73" spans="1:243" s="38" customFormat="1" ht="200.25" customHeight="1">
      <c r="A73" s="22">
        <v>60</v>
      </c>
      <c r="B73" s="109" t="s">
        <v>189</v>
      </c>
      <c r="C73" s="24" t="s">
        <v>119</v>
      </c>
      <c r="D73" s="78">
        <v>75</v>
      </c>
      <c r="E73" s="110" t="s">
        <v>68</v>
      </c>
      <c r="F73" s="78">
        <v>257.95</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9"/>
        <v>19346.25</v>
      </c>
      <c r="BB73" s="48">
        <f t="shared" si="10"/>
        <v>19346.25</v>
      </c>
      <c r="BC73" s="37" t="str">
        <f t="shared" si="11"/>
        <v>INR  Nineteen Thousand Three Hundred &amp; Forty Six  and Paise Twenty Five Only</v>
      </c>
      <c r="IA73" s="38">
        <v>60</v>
      </c>
      <c r="IB73" s="77" t="s">
        <v>266</v>
      </c>
      <c r="IC73" s="38" t="s">
        <v>119</v>
      </c>
      <c r="ID73" s="38">
        <v>75</v>
      </c>
      <c r="IE73" s="39" t="s">
        <v>68</v>
      </c>
      <c r="IF73" s="39" t="s">
        <v>44</v>
      </c>
      <c r="IG73" s="39" t="s">
        <v>63</v>
      </c>
      <c r="IH73" s="39">
        <v>10</v>
      </c>
      <c r="II73" s="39" t="s">
        <v>39</v>
      </c>
    </row>
    <row r="74" spans="1:243" s="38" customFormat="1" ht="296.25" customHeight="1">
      <c r="A74" s="22">
        <v>61</v>
      </c>
      <c r="B74" s="111" t="s">
        <v>190</v>
      </c>
      <c r="C74" s="24" t="s">
        <v>120</v>
      </c>
      <c r="D74" s="78">
        <v>126</v>
      </c>
      <c r="E74" s="88" t="s">
        <v>199</v>
      </c>
      <c r="F74" s="78">
        <v>1688.8</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aca="true" t="shared" si="12" ref="BA74:BA83">total_amount_ba($B$2,$D$2,D74,F74,J74,K74,M74)</f>
        <v>212788.8</v>
      </c>
      <c r="BB74" s="48">
        <f aca="true" t="shared" si="13" ref="BB74:BB83">BA74+SUM(N74:AZ74)</f>
        <v>212788.8</v>
      </c>
      <c r="BC74" s="37" t="str">
        <f aca="true" t="shared" si="14" ref="BC74:BC83">SpellNumber(L74,BB74)</f>
        <v>INR  Two Lakh Twelve Thousand Seven Hundred &amp; Eighty Eight  and Paise Eighty Only</v>
      </c>
      <c r="IA74" s="38">
        <v>61</v>
      </c>
      <c r="IB74" s="77" t="s">
        <v>267</v>
      </c>
      <c r="IC74" s="38" t="s">
        <v>120</v>
      </c>
      <c r="ID74" s="38">
        <v>126</v>
      </c>
      <c r="IE74" s="39" t="s">
        <v>199</v>
      </c>
      <c r="IF74" s="39" t="s">
        <v>44</v>
      </c>
      <c r="IG74" s="39" t="s">
        <v>63</v>
      </c>
      <c r="IH74" s="39">
        <v>10</v>
      </c>
      <c r="II74" s="39" t="s">
        <v>39</v>
      </c>
    </row>
    <row r="75" spans="1:243" s="38" customFormat="1" ht="57" customHeight="1">
      <c r="A75" s="22">
        <v>62</v>
      </c>
      <c r="B75" s="111" t="s">
        <v>191</v>
      </c>
      <c r="C75" s="24" t="s">
        <v>121</v>
      </c>
      <c r="D75" s="78">
        <v>1079</v>
      </c>
      <c r="E75" s="88" t="s">
        <v>199</v>
      </c>
      <c r="F75" s="78">
        <v>18.25</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2"/>
        <v>19691.75</v>
      </c>
      <c r="BB75" s="48">
        <f t="shared" si="13"/>
        <v>19691.75</v>
      </c>
      <c r="BC75" s="37" t="str">
        <f t="shared" si="14"/>
        <v>INR  Nineteen Thousand Six Hundred &amp; Ninety One  and Paise Seventy Five Only</v>
      </c>
      <c r="IA75" s="38">
        <v>62</v>
      </c>
      <c r="IB75" s="77" t="s">
        <v>268</v>
      </c>
      <c r="IC75" s="38" t="s">
        <v>121</v>
      </c>
      <c r="ID75" s="38">
        <v>1079</v>
      </c>
      <c r="IE75" s="39" t="s">
        <v>199</v>
      </c>
      <c r="IF75" s="39" t="s">
        <v>44</v>
      </c>
      <c r="IG75" s="39" t="s">
        <v>63</v>
      </c>
      <c r="IH75" s="39">
        <v>10</v>
      </c>
      <c r="II75" s="39" t="s">
        <v>39</v>
      </c>
    </row>
    <row r="76" spans="1:243" s="38" customFormat="1" ht="57" customHeight="1">
      <c r="A76" s="22">
        <v>63</v>
      </c>
      <c r="B76" s="112" t="s">
        <v>192</v>
      </c>
      <c r="C76" s="24" t="s">
        <v>122</v>
      </c>
      <c r="D76" s="78">
        <v>659</v>
      </c>
      <c r="E76" s="108" t="s">
        <v>68</v>
      </c>
      <c r="F76" s="78">
        <v>164.7</v>
      </c>
      <c r="G76" s="51"/>
      <c r="H76" s="52"/>
      <c r="I76" s="40" t="s">
        <v>40</v>
      </c>
      <c r="J76" s="43">
        <f t="shared" si="8"/>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2"/>
        <v>108537.3</v>
      </c>
      <c r="BB76" s="48">
        <f t="shared" si="13"/>
        <v>108537.3</v>
      </c>
      <c r="BC76" s="37" t="str">
        <f t="shared" si="14"/>
        <v>INR  One Lakh Eight Thousand Five Hundred &amp; Thirty Seven  and Paise Thirty Only</v>
      </c>
      <c r="IA76" s="38">
        <v>63</v>
      </c>
      <c r="IB76" s="77" t="s">
        <v>269</v>
      </c>
      <c r="IC76" s="38" t="s">
        <v>122</v>
      </c>
      <c r="ID76" s="38">
        <v>659</v>
      </c>
      <c r="IE76" s="39" t="s">
        <v>68</v>
      </c>
      <c r="IF76" s="39" t="s">
        <v>44</v>
      </c>
      <c r="IG76" s="39" t="s">
        <v>63</v>
      </c>
      <c r="IH76" s="39">
        <v>10</v>
      </c>
      <c r="II76" s="39" t="s">
        <v>39</v>
      </c>
    </row>
    <row r="77" spans="1:243" s="38" customFormat="1" ht="57" customHeight="1">
      <c r="A77" s="22">
        <v>64</v>
      </c>
      <c r="B77" s="90" t="s">
        <v>132</v>
      </c>
      <c r="C77" s="24" t="s">
        <v>123</v>
      </c>
      <c r="D77" s="78">
        <v>1</v>
      </c>
      <c r="E77" s="88" t="s">
        <v>82</v>
      </c>
      <c r="F77" s="78">
        <v>1737.45</v>
      </c>
      <c r="G77" s="51"/>
      <c r="H77" s="52"/>
      <c r="I77" s="40" t="s">
        <v>40</v>
      </c>
      <c r="J77" s="43">
        <f t="shared" si="8"/>
        <v>1</v>
      </c>
      <c r="K77" s="44" t="s">
        <v>41</v>
      </c>
      <c r="L77" s="44" t="s">
        <v>4</v>
      </c>
      <c r="M77" s="74"/>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2"/>
        <v>1737.45</v>
      </c>
      <c r="BB77" s="48">
        <f t="shared" si="13"/>
        <v>1737.45</v>
      </c>
      <c r="BC77" s="37" t="str">
        <f t="shared" si="14"/>
        <v>INR  One Thousand Seven Hundred &amp; Thirty Seven  and Paise Forty Five Only</v>
      </c>
      <c r="IA77" s="38">
        <v>64</v>
      </c>
      <c r="IB77" s="77" t="s">
        <v>209</v>
      </c>
      <c r="IC77" s="38" t="s">
        <v>123</v>
      </c>
      <c r="ID77" s="38">
        <v>1</v>
      </c>
      <c r="IE77" s="39" t="s">
        <v>82</v>
      </c>
      <c r="IF77" s="39" t="s">
        <v>44</v>
      </c>
      <c r="IG77" s="39" t="s">
        <v>63</v>
      </c>
      <c r="IH77" s="39">
        <v>10</v>
      </c>
      <c r="II77" s="39" t="s">
        <v>39</v>
      </c>
    </row>
    <row r="78" spans="1:243" s="38" customFormat="1" ht="111" customHeight="1">
      <c r="A78" s="22">
        <v>65</v>
      </c>
      <c r="B78" s="113" t="s">
        <v>193</v>
      </c>
      <c r="C78" s="24" t="s">
        <v>124</v>
      </c>
      <c r="D78" s="78">
        <v>24</v>
      </c>
      <c r="E78" s="88" t="s">
        <v>199</v>
      </c>
      <c r="F78" s="78">
        <v>484.45</v>
      </c>
      <c r="G78" s="51"/>
      <c r="H78" s="52"/>
      <c r="I78" s="40" t="s">
        <v>40</v>
      </c>
      <c r="J78" s="43">
        <f t="shared" si="8"/>
        <v>1</v>
      </c>
      <c r="K78" s="44" t="s">
        <v>41</v>
      </c>
      <c r="L78" s="44" t="s">
        <v>4</v>
      </c>
      <c r="M78" s="74"/>
      <c r="N78" s="41"/>
      <c r="O78" s="41"/>
      <c r="P78" s="46"/>
      <c r="Q78" s="41"/>
      <c r="R78" s="41"/>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2"/>
        <v>11626.8</v>
      </c>
      <c r="BB78" s="48">
        <f t="shared" si="13"/>
        <v>11626.8</v>
      </c>
      <c r="BC78" s="37" t="str">
        <f t="shared" si="14"/>
        <v>INR  Eleven Thousand Six Hundred &amp; Twenty Six  and Paise Eighty Only</v>
      </c>
      <c r="IA78" s="38">
        <v>65</v>
      </c>
      <c r="IB78" s="77" t="s">
        <v>270</v>
      </c>
      <c r="IC78" s="38" t="s">
        <v>124</v>
      </c>
      <c r="ID78" s="38">
        <v>24</v>
      </c>
      <c r="IE78" s="39" t="s">
        <v>199</v>
      </c>
      <c r="IF78" s="39" t="s">
        <v>44</v>
      </c>
      <c r="IG78" s="39" t="s">
        <v>63</v>
      </c>
      <c r="IH78" s="39">
        <v>10</v>
      </c>
      <c r="II78" s="39" t="s">
        <v>39</v>
      </c>
    </row>
    <row r="79" spans="1:243" s="38" customFormat="1" ht="23.25" customHeight="1">
      <c r="A79" s="22">
        <v>66</v>
      </c>
      <c r="B79" s="91" t="s">
        <v>194</v>
      </c>
      <c r="C79" s="24" t="s">
        <v>125</v>
      </c>
      <c r="D79" s="78">
        <v>16</v>
      </c>
      <c r="E79" s="88" t="s">
        <v>199</v>
      </c>
      <c r="F79" s="78">
        <v>373.4</v>
      </c>
      <c r="G79" s="51"/>
      <c r="H79" s="52"/>
      <c r="I79" s="40" t="s">
        <v>40</v>
      </c>
      <c r="J79" s="43">
        <f t="shared" si="8"/>
        <v>1</v>
      </c>
      <c r="K79" s="44" t="s">
        <v>41</v>
      </c>
      <c r="L79" s="44" t="s">
        <v>4</v>
      </c>
      <c r="M79" s="74"/>
      <c r="N79" s="41"/>
      <c r="O79" s="41"/>
      <c r="P79" s="46"/>
      <c r="Q79" s="41"/>
      <c r="R79" s="41"/>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2"/>
        <v>5974.4</v>
      </c>
      <c r="BB79" s="48">
        <f t="shared" si="13"/>
        <v>5974.4</v>
      </c>
      <c r="BC79" s="37" t="str">
        <f t="shared" si="14"/>
        <v>INR  Five Thousand Nine Hundred &amp; Seventy Four  and Paise Forty Only</v>
      </c>
      <c r="IA79" s="38">
        <v>66</v>
      </c>
      <c r="IB79" s="77" t="s">
        <v>271</v>
      </c>
      <c r="IC79" s="38" t="s">
        <v>125</v>
      </c>
      <c r="ID79" s="38">
        <v>16</v>
      </c>
      <c r="IE79" s="39" t="s">
        <v>199</v>
      </c>
      <c r="IF79" s="39" t="s">
        <v>44</v>
      </c>
      <c r="IG79" s="39" t="s">
        <v>63</v>
      </c>
      <c r="IH79" s="39">
        <v>10</v>
      </c>
      <c r="II79" s="39" t="s">
        <v>39</v>
      </c>
    </row>
    <row r="80" spans="1:243" s="38" customFormat="1" ht="57" customHeight="1">
      <c r="A80" s="22">
        <v>67</v>
      </c>
      <c r="B80" s="114" t="s">
        <v>195</v>
      </c>
      <c r="C80" s="24" t="s">
        <v>126</v>
      </c>
      <c r="D80" s="78">
        <v>7</v>
      </c>
      <c r="E80" s="105" t="s">
        <v>199</v>
      </c>
      <c r="F80" s="78">
        <v>749.75</v>
      </c>
      <c r="G80" s="51"/>
      <c r="H80" s="52"/>
      <c r="I80" s="40" t="s">
        <v>40</v>
      </c>
      <c r="J80" s="43">
        <f t="shared" si="8"/>
        <v>1</v>
      </c>
      <c r="K80" s="44" t="s">
        <v>41</v>
      </c>
      <c r="L80" s="44" t="s">
        <v>4</v>
      </c>
      <c r="M80" s="74"/>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2"/>
        <v>5248.25</v>
      </c>
      <c r="BB80" s="48">
        <f t="shared" si="13"/>
        <v>5248.25</v>
      </c>
      <c r="BC80" s="37" t="str">
        <f t="shared" si="14"/>
        <v>INR  Five Thousand Two Hundred &amp; Forty Eight  and Paise Twenty Five Only</v>
      </c>
      <c r="IA80" s="38">
        <v>67</v>
      </c>
      <c r="IB80" s="77" t="s">
        <v>272</v>
      </c>
      <c r="IC80" s="38" t="s">
        <v>126</v>
      </c>
      <c r="ID80" s="38">
        <v>7</v>
      </c>
      <c r="IE80" s="39" t="s">
        <v>199</v>
      </c>
      <c r="IF80" s="39" t="s">
        <v>44</v>
      </c>
      <c r="IG80" s="39" t="s">
        <v>63</v>
      </c>
      <c r="IH80" s="39">
        <v>10</v>
      </c>
      <c r="II80" s="39" t="s">
        <v>39</v>
      </c>
    </row>
    <row r="81" spans="1:243" s="38" customFormat="1" ht="57" customHeight="1">
      <c r="A81" s="22">
        <v>68</v>
      </c>
      <c r="B81" s="114" t="s">
        <v>196</v>
      </c>
      <c r="C81" s="24" t="s">
        <v>127</v>
      </c>
      <c r="D81" s="78">
        <v>28</v>
      </c>
      <c r="E81" s="115" t="s">
        <v>68</v>
      </c>
      <c r="F81" s="78">
        <v>303.9</v>
      </c>
      <c r="G81" s="51"/>
      <c r="H81" s="52"/>
      <c r="I81" s="40" t="s">
        <v>40</v>
      </c>
      <c r="J81" s="43">
        <f t="shared" si="8"/>
        <v>1</v>
      </c>
      <c r="K81" s="44" t="s">
        <v>41</v>
      </c>
      <c r="L81" s="44" t="s">
        <v>4</v>
      </c>
      <c r="M81" s="74"/>
      <c r="N81" s="41"/>
      <c r="O81" s="41"/>
      <c r="P81" s="46"/>
      <c r="Q81" s="41"/>
      <c r="R81" s="41"/>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12"/>
        <v>8509.2</v>
      </c>
      <c r="BB81" s="48">
        <f t="shared" si="13"/>
        <v>8509.2</v>
      </c>
      <c r="BC81" s="37" t="str">
        <f t="shared" si="14"/>
        <v>INR  Eight Thousand Five Hundred &amp; Nine  and Paise Twenty Only</v>
      </c>
      <c r="IA81" s="38">
        <v>68</v>
      </c>
      <c r="IB81" s="77" t="s">
        <v>273</v>
      </c>
      <c r="IC81" s="38" t="s">
        <v>127</v>
      </c>
      <c r="ID81" s="38">
        <v>28</v>
      </c>
      <c r="IE81" s="39" t="s">
        <v>68</v>
      </c>
      <c r="IF81" s="39" t="s">
        <v>44</v>
      </c>
      <c r="IG81" s="39" t="s">
        <v>63</v>
      </c>
      <c r="IH81" s="39">
        <v>10</v>
      </c>
      <c r="II81" s="39" t="s">
        <v>39</v>
      </c>
    </row>
    <row r="82" spans="1:243" s="38" customFormat="1" ht="57" customHeight="1">
      <c r="A82" s="22">
        <v>69</v>
      </c>
      <c r="B82" s="114" t="s">
        <v>197</v>
      </c>
      <c r="C82" s="24" t="s">
        <v>128</v>
      </c>
      <c r="D82" s="78">
        <v>88</v>
      </c>
      <c r="E82" s="115" t="s">
        <v>68</v>
      </c>
      <c r="F82" s="78">
        <v>62.75</v>
      </c>
      <c r="G82" s="51"/>
      <c r="H82" s="52"/>
      <c r="I82" s="40" t="s">
        <v>40</v>
      </c>
      <c r="J82" s="43">
        <f t="shared" si="8"/>
        <v>1</v>
      </c>
      <c r="K82" s="44" t="s">
        <v>41</v>
      </c>
      <c r="L82" s="44" t="s">
        <v>4</v>
      </c>
      <c r="M82" s="74"/>
      <c r="N82" s="41"/>
      <c r="O82" s="41"/>
      <c r="P82" s="46"/>
      <c r="Q82" s="41"/>
      <c r="R82" s="41"/>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12"/>
        <v>5522</v>
      </c>
      <c r="BB82" s="48">
        <f t="shared" si="13"/>
        <v>5522</v>
      </c>
      <c r="BC82" s="37" t="str">
        <f t="shared" si="14"/>
        <v>INR  Five Thousand Five Hundred &amp; Twenty Two  Only</v>
      </c>
      <c r="IA82" s="38">
        <v>69</v>
      </c>
      <c r="IB82" s="77" t="s">
        <v>274</v>
      </c>
      <c r="IC82" s="38" t="s">
        <v>128</v>
      </c>
      <c r="ID82" s="38">
        <v>88</v>
      </c>
      <c r="IE82" s="39" t="s">
        <v>68</v>
      </c>
      <c r="IF82" s="39" t="s">
        <v>44</v>
      </c>
      <c r="IG82" s="39" t="s">
        <v>63</v>
      </c>
      <c r="IH82" s="39">
        <v>10</v>
      </c>
      <c r="II82" s="39" t="s">
        <v>39</v>
      </c>
    </row>
    <row r="83" spans="1:243" s="38" customFormat="1" ht="80.25" customHeight="1">
      <c r="A83" s="22">
        <v>70</v>
      </c>
      <c r="B83" s="89" t="s">
        <v>198</v>
      </c>
      <c r="C83" s="24" t="s">
        <v>129</v>
      </c>
      <c r="D83" s="78">
        <v>7</v>
      </c>
      <c r="E83" s="88" t="s">
        <v>82</v>
      </c>
      <c r="F83" s="78">
        <v>138.85</v>
      </c>
      <c r="G83" s="51"/>
      <c r="H83" s="52"/>
      <c r="I83" s="40" t="s">
        <v>40</v>
      </c>
      <c r="J83" s="43">
        <f t="shared" si="8"/>
        <v>1</v>
      </c>
      <c r="K83" s="44" t="s">
        <v>41</v>
      </c>
      <c r="L83" s="44" t="s">
        <v>4</v>
      </c>
      <c r="M83" s="74"/>
      <c r="N83" s="41"/>
      <c r="O83" s="41"/>
      <c r="P83" s="46"/>
      <c r="Q83" s="41"/>
      <c r="R83" s="41"/>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12"/>
        <v>971.95</v>
      </c>
      <c r="BB83" s="48">
        <f t="shared" si="13"/>
        <v>971.95</v>
      </c>
      <c r="BC83" s="37" t="str">
        <f t="shared" si="14"/>
        <v>INR  Nine Hundred &amp; Seventy One  and Paise Ninety Five Only</v>
      </c>
      <c r="IA83" s="38">
        <v>70</v>
      </c>
      <c r="IB83" s="77" t="s">
        <v>275</v>
      </c>
      <c r="IC83" s="38" t="s">
        <v>129</v>
      </c>
      <c r="ID83" s="38">
        <v>7</v>
      </c>
      <c r="IE83" s="39" t="s">
        <v>82</v>
      </c>
      <c r="IF83" s="39" t="s">
        <v>44</v>
      </c>
      <c r="IG83" s="39" t="s">
        <v>63</v>
      </c>
      <c r="IH83" s="39">
        <v>10</v>
      </c>
      <c r="II83" s="39" t="s">
        <v>39</v>
      </c>
    </row>
    <row r="84" spans="1:243" s="38" customFormat="1" ht="48" customHeight="1">
      <c r="A84" s="53" t="s">
        <v>83</v>
      </c>
      <c r="B84" s="54"/>
      <c r="C84" s="55"/>
      <c r="D84" s="56"/>
      <c r="E84" s="56"/>
      <c r="F84" s="56"/>
      <c r="G84" s="56"/>
      <c r="H84" s="57"/>
      <c r="I84" s="57"/>
      <c r="J84" s="57"/>
      <c r="K84" s="57"/>
      <c r="L84" s="58"/>
      <c r="BA84" s="59">
        <f>SUM(BA13:BA83)</f>
        <v>887215.6</v>
      </c>
      <c r="BB84" s="60">
        <f>SUM(BB13:BB83)</f>
        <v>887215.6</v>
      </c>
      <c r="BC84" s="37" t="str">
        <f>SpellNumber($E$2,BB84)</f>
        <v>INR  Eight Lakh Eighty Seven Thousand Two Hundred &amp; Fifteen  and Paise Sixty Only</v>
      </c>
      <c r="IE84" s="39">
        <v>4</v>
      </c>
      <c r="IF84" s="39" t="s">
        <v>44</v>
      </c>
      <c r="IG84" s="39" t="s">
        <v>63</v>
      </c>
      <c r="IH84" s="39">
        <v>10</v>
      </c>
      <c r="II84" s="39" t="s">
        <v>39</v>
      </c>
    </row>
    <row r="85" spans="1:243" s="69" customFormat="1" ht="18">
      <c r="A85" s="54" t="s">
        <v>84</v>
      </c>
      <c r="B85" s="61"/>
      <c r="C85" s="62"/>
      <c r="D85" s="63"/>
      <c r="E85" s="75" t="s">
        <v>65</v>
      </c>
      <c r="F85" s="76"/>
      <c r="G85" s="64"/>
      <c r="H85" s="65"/>
      <c r="I85" s="65"/>
      <c r="J85" s="65"/>
      <c r="K85" s="66"/>
      <c r="L85" s="67"/>
      <c r="M85" s="68"/>
      <c r="O85" s="38"/>
      <c r="P85" s="38"/>
      <c r="Q85" s="38"/>
      <c r="R85" s="38"/>
      <c r="S85" s="38"/>
      <c r="BA85" s="70">
        <f>IF(ISBLANK(F85),0,IF(E85="Excess (+)",ROUND(BA84+(BA84*F85),2),IF(E85="Less (-)",ROUND(BA84+(BA84*F85*(-1)),2),IF(E85="At Par",BA84,0))))</f>
        <v>0</v>
      </c>
      <c r="BB85" s="71">
        <f>ROUND(BA85,0)</f>
        <v>0</v>
      </c>
      <c r="BC85" s="37" t="str">
        <f>SpellNumber($E$2,BB85)</f>
        <v>INR Zero Only</v>
      </c>
      <c r="IE85" s="72"/>
      <c r="IF85" s="72"/>
      <c r="IG85" s="72"/>
      <c r="IH85" s="72"/>
      <c r="II85" s="72"/>
    </row>
    <row r="86" spans="1:243" s="69" customFormat="1" ht="18">
      <c r="A86" s="53" t="s">
        <v>85</v>
      </c>
      <c r="B86" s="53"/>
      <c r="C86" s="80" t="str">
        <f>SpellNumber($E$2,BB85)</f>
        <v>INR Zero Only</v>
      </c>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IE86" s="72"/>
      <c r="IF86" s="72"/>
      <c r="IG86" s="72"/>
      <c r="IH86" s="72"/>
      <c r="II86" s="72"/>
    </row>
    <row r="87" ht="15"/>
    <row r="88" ht="15"/>
    <row r="89" ht="15"/>
    <row r="90" ht="15"/>
    <row r="91" ht="15"/>
    <row r="92" ht="15"/>
    <row r="93" ht="15"/>
  </sheetData>
  <sheetProtection password="EEC8" sheet="1"/>
  <mergeCells count="8">
    <mergeCell ref="A9:BC9"/>
    <mergeCell ref="C86:BC86"/>
    <mergeCell ref="A1:L1"/>
    <mergeCell ref="A4:BC4"/>
    <mergeCell ref="A5:BC5"/>
    <mergeCell ref="A6:BC6"/>
    <mergeCell ref="A7:BC7"/>
    <mergeCell ref="B8:BC8"/>
  </mergeCells>
  <dataValidations count="21">
    <dataValidation type="list" allowBlank="1" showErrorMessage="1" sqref="E8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decimal" allowBlank="1" showInputMessage="1" showErrorMessage="1" promptTitle="Rate Entry" prompt="Please enter the Rate in Rupees for this item. " errorTitle="Invaid Entry" error="Only Numeric Values are allowed. " sqref="H28:H83">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8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8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 type="list" allowBlank="1" showErrorMessage="1" sqref="K13:K83">
      <formula1>"Partial Conversion,Full Conversion"</formula1>
      <formula2>0</formula2>
    </dataValidation>
    <dataValidation allowBlank="1" showInputMessage="1" showErrorMessage="1" promptTitle="Addition / Deduction" prompt="Please Choose the correct One" sqref="J13:J83">
      <formula1>0</formula1>
      <formula2>0</formula2>
    </dataValidation>
    <dataValidation type="list" showErrorMessage="1" sqref="I13:I83">
      <formula1>"Excess(+),Less(-)"</formula1>
      <formula2>0</formula2>
    </dataValidation>
    <dataValidation allowBlank="1" showInputMessage="1" showErrorMessage="1" promptTitle="Itemcode/Make" prompt="Please enter text" sqref="C13:C8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3">
      <formula1>0</formula1>
      <formula2>999999999999999</formula2>
    </dataValidation>
    <dataValidation allowBlank="1" showInputMessage="1" showErrorMessage="1" promptTitle="Units" prompt="Please enter Units in text" sqref="E13:E83">
      <formula1>0</formula1>
      <formula2>0</formula2>
    </dataValidation>
    <dataValidation type="decimal" allowBlank="1" showInputMessage="1" showErrorMessage="1" promptTitle="Quantity" prompt="Please enter the Quantity for this item. " errorTitle="Invalid Entry" error="Only Numeric Values are allowed. " sqref="D13:D83 F13:F83">
      <formula1>0</formula1>
      <formula2>999999999999999</formula2>
    </dataValidation>
    <dataValidation type="list" allowBlank="1" showInputMessage="1" showErrorMessage="1" sqref="L81 L13 L14 L15 L16 L17 L18 L19 L20 L21 L22 L23 L24 L25 L26 L27 L28 L29 L30 L31 L32 L33 L34 L35 L36 L37 L38 L39 L40 L41 L42 L43 L44 L45 L46 L47 L48 L49 L50 L51 L52 L53 L54 L55 L56 L57 L58 L59 L60 L61 L62 L63 L64 L65 L66 L67 L68 L69 L70 L71 L72 L73 L74 L75 L76 L77 L78 L79 L80 L83 L82">
      <formula1>"INR"</formula1>
    </dataValidation>
    <dataValidation type="decimal" allowBlank="1" showErrorMessage="1" errorTitle="Invalid Entry" error="Only Numeric Values are allowed. " sqref="A13:A8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64</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2023-07-31T12:48:21Z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